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<sst xmlns="http://schemas.openxmlformats.org/spreadsheetml/2006/main" count="295" uniqueCount="136">
  <si>
    <t>教育学部（教育科学学院）转专业报名汇总表</t>
  </si>
  <si>
    <t>序号</t>
  </si>
  <si>
    <t>姓名</t>
  </si>
  <si>
    <t>学号</t>
  </si>
  <si>
    <t>现专业</t>
  </si>
  <si>
    <t>拟转专业</t>
  </si>
  <si>
    <t>转专业类型</t>
  </si>
  <si>
    <t>核定
平均分</t>
  </si>
  <si>
    <t>院部意见</t>
  </si>
  <si>
    <t>备注</t>
  </si>
  <si>
    <t>刘剑飞</t>
  </si>
  <si>
    <t>2540640016</t>
  </si>
  <si>
    <t>教育技术学（师范）</t>
  </si>
  <si>
    <t>电子信息工程</t>
  </si>
  <si>
    <t>集中申请—考核转专业</t>
  </si>
  <si>
    <t>67.86</t>
  </si>
  <si>
    <t>不同意</t>
  </si>
  <si>
    <t>有不及格课程</t>
  </si>
  <si>
    <t>金浩然</t>
  </si>
  <si>
    <t>2540610014</t>
  </si>
  <si>
    <t>小学教育（师范）（未来教师班）</t>
  </si>
  <si>
    <t>汉语言文学（师范）</t>
  </si>
  <si>
    <t>81.73</t>
  </si>
  <si>
    <t>同意</t>
  </si>
  <si>
    <t/>
  </si>
  <si>
    <t>高晨曦</t>
  </si>
  <si>
    <t>2540610034</t>
  </si>
  <si>
    <t>数学与应用数学（师范）</t>
  </si>
  <si>
    <t>79.73</t>
  </si>
  <si>
    <t>黄可依</t>
  </si>
  <si>
    <t>2540610041</t>
  </si>
  <si>
    <t>汉语言文学</t>
  </si>
  <si>
    <t>84.91</t>
  </si>
  <si>
    <t>毛秦钰</t>
  </si>
  <si>
    <t>2540610017</t>
  </si>
  <si>
    <t>90.73</t>
  </si>
  <si>
    <t>招彦</t>
  </si>
  <si>
    <t>2540610035</t>
  </si>
  <si>
    <t>87.82</t>
  </si>
  <si>
    <t>曹译丹</t>
  </si>
  <si>
    <t>2540610022</t>
  </si>
  <si>
    <t>88.18</t>
  </si>
  <si>
    <t>朱玥</t>
  </si>
  <si>
    <t>2540640015</t>
  </si>
  <si>
    <t>地理科学（师范）</t>
  </si>
  <si>
    <t>77.33</t>
  </si>
  <si>
    <t>周子烁</t>
  </si>
  <si>
    <t>2540640026</t>
  </si>
  <si>
    <t>77.83</t>
  </si>
  <si>
    <t>周依果</t>
  </si>
  <si>
    <t>2540610027</t>
  </si>
  <si>
    <t>小学教育（师范）</t>
  </si>
  <si>
    <t>81.60</t>
  </si>
  <si>
    <t>宗桑思琪</t>
  </si>
  <si>
    <t>2540610030</t>
  </si>
  <si>
    <t>物理学（师范）</t>
  </si>
  <si>
    <t>88.60</t>
  </si>
  <si>
    <t>顾雪静</t>
  </si>
  <si>
    <t>2540610019</t>
  </si>
  <si>
    <t>84.60</t>
  </si>
  <si>
    <t>田茂言</t>
  </si>
  <si>
    <t>2540640035</t>
  </si>
  <si>
    <t>计算机科学与技术</t>
  </si>
  <si>
    <t>80.50</t>
  </si>
  <si>
    <t>单欣</t>
  </si>
  <si>
    <t>2540640018</t>
  </si>
  <si>
    <t>英语（师范）</t>
  </si>
  <si>
    <t>79.33</t>
  </si>
  <si>
    <t>卢琳</t>
  </si>
  <si>
    <t>2540640002</t>
  </si>
  <si>
    <t>73.50</t>
  </si>
  <si>
    <t>田星洋</t>
  </si>
  <si>
    <t>2540640014</t>
  </si>
  <si>
    <t>82.17</t>
  </si>
  <si>
    <t>赵彬杰</t>
  </si>
  <si>
    <t>2540640023</t>
  </si>
  <si>
    <t>79.50</t>
  </si>
  <si>
    <t>阙渝舜</t>
  </si>
  <si>
    <t>2540610037</t>
  </si>
  <si>
    <t>89.40</t>
  </si>
  <si>
    <t>王雨涵</t>
  </si>
  <si>
    <t>2540610008</t>
  </si>
  <si>
    <t>86.60</t>
  </si>
  <si>
    <t>吴甜冉</t>
  </si>
  <si>
    <t>2540610012</t>
  </si>
  <si>
    <t>80.30</t>
  </si>
  <si>
    <t>张成东</t>
  </si>
  <si>
    <t>2440610066</t>
  </si>
  <si>
    <t>80.05</t>
  </si>
  <si>
    <t>李喜英</t>
  </si>
  <si>
    <t>2540610045</t>
  </si>
  <si>
    <t>86.80</t>
  </si>
  <si>
    <t>陈家乐</t>
  </si>
  <si>
    <t>2540610013</t>
  </si>
  <si>
    <t>81.90</t>
  </si>
  <si>
    <t>焦念念</t>
  </si>
  <si>
    <t>2540610043</t>
  </si>
  <si>
    <t>86.20</t>
  </si>
  <si>
    <t>汤世祥</t>
  </si>
  <si>
    <t>2540640028</t>
  </si>
  <si>
    <t>应用化学</t>
  </si>
  <si>
    <t>79.83</t>
  </si>
  <si>
    <t>方博文</t>
  </si>
  <si>
    <t>2540610018</t>
  </si>
  <si>
    <t>82.90</t>
  </si>
  <si>
    <t>邵裕</t>
  </si>
  <si>
    <t>2540610024</t>
  </si>
  <si>
    <t>83.50</t>
  </si>
  <si>
    <t>郑婧怡</t>
  </si>
  <si>
    <t>2540650008</t>
  </si>
  <si>
    <t>应用心理学</t>
  </si>
  <si>
    <t>84.78</t>
  </si>
  <si>
    <t>许文婕</t>
  </si>
  <si>
    <t>2540610054</t>
  </si>
  <si>
    <t>贸易经济</t>
  </si>
  <si>
    <t>82.30</t>
  </si>
  <si>
    <t>王鋆泽</t>
  </si>
  <si>
    <t>2540610023</t>
  </si>
  <si>
    <t>77.80</t>
  </si>
  <si>
    <t>张莹月</t>
  </si>
  <si>
    <t>2540640004</t>
  </si>
  <si>
    <t>82.50</t>
  </si>
  <si>
    <t>巫洁钰</t>
  </si>
  <si>
    <t>2540640006</t>
  </si>
  <si>
    <t>81.83</t>
  </si>
  <si>
    <t>尹国翔</t>
  </si>
  <si>
    <t>2540640020</t>
  </si>
  <si>
    <t>76.50</t>
  </si>
  <si>
    <t>李轩</t>
  </si>
  <si>
    <t>2540640003</t>
  </si>
  <si>
    <t>75.83</t>
  </si>
  <si>
    <t>李昊轩</t>
  </si>
  <si>
    <t>2540610036</t>
  </si>
  <si>
    <t>80.20</t>
  </si>
  <si>
    <t>吴梦洁</t>
  </si>
  <si>
    <t>生物科学（师范）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</si>
</sst>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</font>
    <font>
      <sz val="13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3"/>
      <color indexed="8"/>
      <name val="楷体"/>
      <charset val="134"/>
    </font>
    <font>
      <sz val="13"/>
      <color theme="1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8" fillId="0" borderId="0">
      <alignment vertical="center"/>
    </xf>
    <xf numFmtId="44" fontId="28" fillId="0" borderId="0">
      <alignment vertical="center"/>
    </xf>
    <xf numFmtId="42" fontId="28" fillId="0" borderId="0">
      <alignment vertical="center"/>
    </xf>
    <xf numFmtId="43" fontId="28" fillId="0" borderId="0">
      <alignment vertical="center"/>
    </xf>
    <xf numFmtId="41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49">
      <alignment vertical="center"/>
    </xf>
    <xf numFmtId="0" fontId="1" fillId="0" borderId="0" xfId="49" applyFont="1" applyBorder="1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1" xfId="55" applyFont="1" applyBorder="1" applyAlignment="1" applyProtection="1">
      <alignment horizontal="center" vertical="center" wrapText="1"/>
    </xf>
    <xf numFmtId="0" fontId="2" fillId="0" borderId="2" xfId="55" applyFont="1" applyBorder="1" applyAlignment="1" applyProtection="1">
      <alignment horizontal="center" vertical="center" wrapText="1"/>
    </xf>
    <xf numFmtId="0" fontId="2" fillId="0" borderId="3" xfId="55" applyFont="1" applyBorder="1" applyAlignment="1" applyProtection="1">
      <alignment horizontal="center" vertical="center" wrapText="1"/>
    </xf>
    <xf numFmtId="0" fontId="3" fillId="0" borderId="4" xfId="55" applyFont="1" applyBorder="1" applyAlignment="1" applyProtection="1">
      <alignment horizontal="center" vertical="center" wrapText="1"/>
    </xf>
    <xf numFmtId="0" fontId="4" fillId="0" borderId="4" xfId="56" applyFont="1" applyBorder="1" applyAlignment="1" applyProtection="1">
      <alignment horizontal="center" vertical="center" wrapText="1"/>
    </xf>
    <xf numFmtId="0" fontId="5" fillId="0" borderId="4" xfId="55" applyFont="1" applyBorder="1" applyAlignment="1" applyProtection="1">
      <alignment horizontal="center" vertical="center" wrapText="1"/>
    </xf>
    <xf numFmtId="0" fontId="5" fillId="0" borderId="0" xfId="55" applyFont="1" applyBorder="1" applyAlignment="1" applyProtection="1">
      <alignment horizontal="center" vertical="center" wrapText="1"/>
    </xf>
    <xf numFmtId="0" fontId="4" fillId="0" borderId="0" xfId="56" applyFont="1" applyBorder="1" applyAlignment="1" applyProtection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6" fillId="0" borderId="0" xfId="56" applyFont="1" applyBorder="1" applyAlignment="1" applyProtection="1">
      <alignment horizontal="center" vertical="center" wrapText="1"/>
    </xf>
    <xf numFmtId="0" fontId="7" fillId="0" borderId="0" xfId="55" applyFont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topLeftCell="A24" workbookViewId="0">
      <selection activeCell="L32" sqref="L32"/>
    </sheetView>
  </sheetViews>
  <sheetFormatPr defaultColWidth="9" defaultRowHeight="16.9" customHeight="1"/>
  <cols>
    <col min="1" max="1" width="6.25" style="2" customWidth="1"/>
    <col min="2" max="2" width="10" style="2" customWidth="1"/>
    <col min="3" max="3" width="14.375" style="2" customWidth="1"/>
    <col min="4" max="4" width="34.375" style="2" customWidth="1"/>
    <col min="5" max="5" width="43.125" style="2" customWidth="1"/>
    <col min="6" max="6" width="27" style="2" customWidth="1"/>
    <col min="7" max="7" width="11.75" style="2" customWidth="1"/>
    <col min="8" max="8" width="10" style="2" customWidth="1"/>
    <col min="9" max="9" width="18.75" style="2" customWidth="1"/>
    <col min="10" max="16384" width="9" style="3" customWidth="1"/>
  </cols>
  <sheetData>
    <row r="1" ht="51" customHeight="1" spans="1:10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2.2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31.5" customHeight="1" spans="1:10">
      <c r="A3" s="8">
        <f>1</f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10"/>
    </row>
    <row r="4" ht="31.5" customHeight="1" spans="1:10">
      <c r="A4" s="8">
        <f>2</f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14</v>
      </c>
      <c r="G4" s="9" t="s">
        <v>22</v>
      </c>
      <c r="H4" s="9" t="s">
        <v>23</v>
      </c>
      <c r="I4" s="9" t="s">
        <v>24</v>
      </c>
      <c r="J4" s="10"/>
    </row>
    <row r="5" ht="31.5" customHeight="1" spans="1:10">
      <c r="A5" s="8">
        <f>3</f>
        <v>3</v>
      </c>
      <c r="B5" s="9" t="s">
        <v>25</v>
      </c>
      <c r="C5" s="9" t="s">
        <v>26</v>
      </c>
      <c r="D5" s="9" t="s">
        <v>20</v>
      </c>
      <c r="E5" s="9" t="s">
        <v>27</v>
      </c>
      <c r="F5" s="9" t="s">
        <v>14</v>
      </c>
      <c r="G5" s="9" t="s">
        <v>28</v>
      </c>
      <c r="H5" s="9" t="s">
        <v>23</v>
      </c>
      <c r="I5" s="9" t="s">
        <v>24</v>
      </c>
      <c r="J5" s="10"/>
    </row>
    <row r="6" ht="31.5" customHeight="1" spans="1:10">
      <c r="A6" s="8">
        <f>4</f>
        <v>4</v>
      </c>
      <c r="B6" s="9" t="s">
        <v>29</v>
      </c>
      <c r="C6" s="9" t="s">
        <v>30</v>
      </c>
      <c r="D6" s="9" t="s">
        <v>20</v>
      </c>
      <c r="E6" s="9" t="s">
        <v>31</v>
      </c>
      <c r="F6" s="9" t="s">
        <v>14</v>
      </c>
      <c r="G6" s="9" t="s">
        <v>32</v>
      </c>
      <c r="H6" s="9" t="s">
        <v>23</v>
      </c>
      <c r="I6" s="9" t="s">
        <v>24</v>
      </c>
      <c r="J6" s="10"/>
    </row>
    <row r="7" ht="31.5" customHeight="1" spans="1:10">
      <c r="A7" s="8">
        <f>5</f>
        <v>5</v>
      </c>
      <c r="B7" s="9" t="s">
        <v>33</v>
      </c>
      <c r="C7" s="9" t="s">
        <v>34</v>
      </c>
      <c r="D7" s="9" t="s">
        <v>20</v>
      </c>
      <c r="E7" s="9" t="s">
        <v>21</v>
      </c>
      <c r="F7" s="9" t="s">
        <v>14</v>
      </c>
      <c r="G7" s="9" t="s">
        <v>35</v>
      </c>
      <c r="H7" s="9" t="s">
        <v>23</v>
      </c>
      <c r="I7" s="9" t="s">
        <v>24</v>
      </c>
      <c r="J7" s="10"/>
    </row>
    <row r="8" ht="31.5" customHeight="1" spans="1:10">
      <c r="A8" s="8">
        <f>6</f>
        <v>6</v>
      </c>
      <c r="B8" s="9" t="s">
        <v>36</v>
      </c>
      <c r="C8" s="9" t="s">
        <v>37</v>
      </c>
      <c r="D8" s="9" t="s">
        <v>20</v>
      </c>
      <c r="E8" s="9" t="s">
        <v>21</v>
      </c>
      <c r="F8" s="9" t="s">
        <v>14</v>
      </c>
      <c r="G8" s="9" t="s">
        <v>38</v>
      </c>
      <c r="H8" s="9" t="s">
        <v>23</v>
      </c>
      <c r="I8" s="9" t="s">
        <v>24</v>
      </c>
      <c r="J8" s="10"/>
    </row>
    <row r="9" ht="31.5" customHeight="1" spans="1:10">
      <c r="A9" s="8">
        <f>7</f>
        <v>7</v>
      </c>
      <c r="B9" s="9" t="s">
        <v>39</v>
      </c>
      <c r="C9" s="9" t="s">
        <v>40</v>
      </c>
      <c r="D9" s="9" t="s">
        <v>20</v>
      </c>
      <c r="E9" s="9" t="s">
        <v>27</v>
      </c>
      <c r="F9" s="9" t="s">
        <v>14</v>
      </c>
      <c r="G9" s="9" t="s">
        <v>41</v>
      </c>
      <c r="H9" s="9" t="s">
        <v>23</v>
      </c>
      <c r="I9" s="9" t="s">
        <v>24</v>
      </c>
      <c r="J9" s="10"/>
    </row>
    <row r="10" ht="31.5" customHeight="1" spans="1:10">
      <c r="A10" s="8">
        <f>8</f>
        <v>8</v>
      </c>
      <c r="B10" s="9" t="s">
        <v>42</v>
      </c>
      <c r="C10" s="9" t="s">
        <v>43</v>
      </c>
      <c r="D10" s="9" t="s">
        <v>12</v>
      </c>
      <c r="E10" s="9" t="s">
        <v>44</v>
      </c>
      <c r="F10" s="9" t="s">
        <v>14</v>
      </c>
      <c r="G10" s="9" t="s">
        <v>45</v>
      </c>
      <c r="H10" s="9" t="s">
        <v>23</v>
      </c>
      <c r="I10" s="9" t="s">
        <v>24</v>
      </c>
      <c r="J10" s="10"/>
    </row>
    <row r="11" ht="31.5" customHeight="1" spans="1:10">
      <c r="A11" s="8">
        <f>9</f>
        <v>9</v>
      </c>
      <c r="B11" s="9" t="s">
        <v>46</v>
      </c>
      <c r="C11" s="9" t="s">
        <v>47</v>
      </c>
      <c r="D11" s="9" t="s">
        <v>12</v>
      </c>
      <c r="E11" s="9" t="s">
        <v>13</v>
      </c>
      <c r="F11" s="9" t="s">
        <v>14</v>
      </c>
      <c r="G11" s="9" t="s">
        <v>48</v>
      </c>
      <c r="H11" s="9" t="s">
        <v>23</v>
      </c>
      <c r="I11" s="9" t="s">
        <v>24</v>
      </c>
      <c r="J11" s="10"/>
    </row>
    <row r="12" ht="31.5" customHeight="1" spans="1:10">
      <c r="A12" s="8">
        <f>10</f>
        <v>10</v>
      </c>
      <c r="B12" s="9" t="s">
        <v>49</v>
      </c>
      <c r="C12" s="9" t="s">
        <v>50</v>
      </c>
      <c r="D12" s="9" t="s">
        <v>51</v>
      </c>
      <c r="E12" s="9" t="s">
        <v>27</v>
      </c>
      <c r="F12" s="9" t="s">
        <v>14</v>
      </c>
      <c r="G12" s="9" t="s">
        <v>52</v>
      </c>
      <c r="H12" s="9" t="s">
        <v>23</v>
      </c>
      <c r="I12" s="9" t="s">
        <v>24</v>
      </c>
      <c r="J12" s="10"/>
    </row>
    <row r="13" ht="31.5" customHeight="1" spans="1:10">
      <c r="A13" s="8">
        <f>11</f>
        <v>11</v>
      </c>
      <c r="B13" s="9" t="s">
        <v>53</v>
      </c>
      <c r="C13" s="9" t="s">
        <v>54</v>
      </c>
      <c r="D13" s="9" t="s">
        <v>51</v>
      </c>
      <c r="E13" s="9" t="s">
        <v>55</v>
      </c>
      <c r="F13" s="9" t="s">
        <v>14</v>
      </c>
      <c r="G13" s="9" t="s">
        <v>56</v>
      </c>
      <c r="H13" s="9" t="s">
        <v>23</v>
      </c>
      <c r="I13" s="9" t="s">
        <v>24</v>
      </c>
      <c r="J13" s="10"/>
    </row>
    <row r="14" ht="31.5" customHeight="1" spans="1:10">
      <c r="A14" s="8">
        <f>12</f>
        <v>12</v>
      </c>
      <c r="B14" s="9" t="s">
        <v>57</v>
      </c>
      <c r="C14" s="9" t="s">
        <v>58</v>
      </c>
      <c r="D14" s="9" t="s">
        <v>51</v>
      </c>
      <c r="E14" s="9" t="s">
        <v>27</v>
      </c>
      <c r="F14" s="9" t="s">
        <v>14</v>
      </c>
      <c r="G14" s="9" t="s">
        <v>59</v>
      </c>
      <c r="H14" s="9" t="s">
        <v>23</v>
      </c>
      <c r="I14" s="9" t="s">
        <v>24</v>
      </c>
      <c r="J14" s="10"/>
    </row>
    <row r="15" ht="31.5" customHeight="1" spans="1:10">
      <c r="A15" s="8">
        <f>13</f>
        <v>13</v>
      </c>
      <c r="B15" s="9" t="s">
        <v>60</v>
      </c>
      <c r="C15" s="9" t="s">
        <v>61</v>
      </c>
      <c r="D15" s="9" t="s">
        <v>12</v>
      </c>
      <c r="E15" s="9" t="s">
        <v>62</v>
      </c>
      <c r="F15" s="9" t="s">
        <v>14</v>
      </c>
      <c r="G15" s="9" t="s">
        <v>63</v>
      </c>
      <c r="H15" s="9" t="s">
        <v>23</v>
      </c>
      <c r="I15" s="9" t="s">
        <v>24</v>
      </c>
      <c r="J15" s="10"/>
    </row>
    <row r="16" ht="31.5" customHeight="1" spans="1:10">
      <c r="A16" s="8">
        <f>14</f>
        <v>14</v>
      </c>
      <c r="B16" s="9" t="s">
        <v>64</v>
      </c>
      <c r="C16" s="9" t="s">
        <v>65</v>
      </c>
      <c r="D16" s="9" t="s">
        <v>12</v>
      </c>
      <c r="E16" s="9" t="s">
        <v>66</v>
      </c>
      <c r="F16" s="9" t="s">
        <v>14</v>
      </c>
      <c r="G16" s="9" t="s">
        <v>67</v>
      </c>
      <c r="H16" s="9" t="s">
        <v>23</v>
      </c>
      <c r="I16" s="9" t="s">
        <v>24</v>
      </c>
      <c r="J16" s="10"/>
    </row>
    <row r="17" ht="31.5" customHeight="1" spans="1:10">
      <c r="A17" s="8">
        <f>15</f>
        <v>15</v>
      </c>
      <c r="B17" s="9" t="s">
        <v>68</v>
      </c>
      <c r="C17" s="9" t="s">
        <v>69</v>
      </c>
      <c r="D17" s="9" t="s">
        <v>12</v>
      </c>
      <c r="E17" s="9" t="s">
        <v>66</v>
      </c>
      <c r="F17" s="9" t="s">
        <v>14</v>
      </c>
      <c r="G17" s="9" t="s">
        <v>70</v>
      </c>
      <c r="H17" s="9" t="s">
        <v>23</v>
      </c>
      <c r="I17" s="9" t="s">
        <v>24</v>
      </c>
      <c r="J17" s="10"/>
    </row>
    <row r="18" ht="31.5" customHeight="1" spans="1:10">
      <c r="A18" s="8">
        <f>16</f>
        <v>16</v>
      </c>
      <c r="B18" s="9" t="s">
        <v>71</v>
      </c>
      <c r="C18" s="9" t="s">
        <v>72</v>
      </c>
      <c r="D18" s="9" t="s">
        <v>12</v>
      </c>
      <c r="E18" s="9" t="s">
        <v>66</v>
      </c>
      <c r="F18" s="9" t="s">
        <v>14</v>
      </c>
      <c r="G18" s="9" t="s">
        <v>73</v>
      </c>
      <c r="H18" s="9" t="s">
        <v>23</v>
      </c>
      <c r="I18" s="9" t="s">
        <v>24</v>
      </c>
      <c r="J18" s="10"/>
    </row>
    <row r="19" ht="31.5" customHeight="1" spans="1:10">
      <c r="A19" s="8">
        <f>17</f>
        <v>17</v>
      </c>
      <c r="B19" s="9" t="s">
        <v>74</v>
      </c>
      <c r="C19" s="9" t="s">
        <v>75</v>
      </c>
      <c r="D19" s="9" t="s">
        <v>12</v>
      </c>
      <c r="E19" s="9" t="s">
        <v>62</v>
      </c>
      <c r="F19" s="9" t="s">
        <v>14</v>
      </c>
      <c r="G19" s="9" t="s">
        <v>76</v>
      </c>
      <c r="H19" s="9" t="s">
        <v>23</v>
      </c>
      <c r="I19" s="9" t="s">
        <v>24</v>
      </c>
      <c r="J19" s="10"/>
    </row>
    <row r="20" ht="31.5" customHeight="1" spans="1:10">
      <c r="A20" s="8">
        <f>18</f>
        <v>18</v>
      </c>
      <c r="B20" s="9" t="s">
        <v>77</v>
      </c>
      <c r="C20" s="9" t="s">
        <v>78</v>
      </c>
      <c r="D20" s="9" t="s">
        <v>51</v>
      </c>
      <c r="E20" s="9" t="s">
        <v>66</v>
      </c>
      <c r="F20" s="9" t="s">
        <v>14</v>
      </c>
      <c r="G20" s="9" t="s">
        <v>79</v>
      </c>
      <c r="H20" s="9" t="s">
        <v>23</v>
      </c>
      <c r="I20" s="9" t="s">
        <v>24</v>
      </c>
      <c r="J20" s="10"/>
    </row>
    <row r="21" ht="31.5" customHeight="1" spans="1:10">
      <c r="A21" s="8">
        <f>19</f>
        <v>19</v>
      </c>
      <c r="B21" s="9" t="s">
        <v>80</v>
      </c>
      <c r="C21" s="9" t="s">
        <v>81</v>
      </c>
      <c r="D21" s="9" t="s">
        <v>51</v>
      </c>
      <c r="E21" s="9" t="s">
        <v>21</v>
      </c>
      <c r="F21" s="9" t="s">
        <v>14</v>
      </c>
      <c r="G21" s="9" t="s">
        <v>82</v>
      </c>
      <c r="H21" s="9" t="s">
        <v>23</v>
      </c>
      <c r="I21" s="9" t="s">
        <v>24</v>
      </c>
      <c r="J21" s="10"/>
    </row>
    <row r="22" ht="31.5" customHeight="1" spans="1:10">
      <c r="A22" s="8">
        <f>20</f>
        <v>20</v>
      </c>
      <c r="B22" s="9" t="s">
        <v>83</v>
      </c>
      <c r="C22" s="9" t="s">
        <v>84</v>
      </c>
      <c r="D22" s="9" t="s">
        <v>51</v>
      </c>
      <c r="E22" s="9" t="s">
        <v>21</v>
      </c>
      <c r="F22" s="9" t="s">
        <v>14</v>
      </c>
      <c r="G22" s="9" t="s">
        <v>85</v>
      </c>
      <c r="H22" s="9" t="s">
        <v>23</v>
      </c>
      <c r="I22" s="9" t="s">
        <v>24</v>
      </c>
      <c r="J22" s="10"/>
    </row>
    <row r="23" ht="31.5" customHeight="1" spans="1:10">
      <c r="A23" s="8">
        <f>21</f>
        <v>21</v>
      </c>
      <c r="B23" s="9" t="s">
        <v>86</v>
      </c>
      <c r="C23" s="9" t="s">
        <v>87</v>
      </c>
      <c r="D23" s="9" t="s">
        <v>51</v>
      </c>
      <c r="E23" s="9" t="s">
        <v>55</v>
      </c>
      <c r="F23" s="9" t="s">
        <v>14</v>
      </c>
      <c r="G23" s="9" t="s">
        <v>88</v>
      </c>
      <c r="H23" s="9" t="s">
        <v>23</v>
      </c>
      <c r="I23" s="9" t="s">
        <v>24</v>
      </c>
      <c r="J23" s="10"/>
    </row>
    <row r="24" ht="31.5" customHeight="1" spans="1:10">
      <c r="A24" s="8">
        <f>22</f>
        <v>22</v>
      </c>
      <c r="B24" s="9" t="s">
        <v>89</v>
      </c>
      <c r="C24" s="9" t="s">
        <v>90</v>
      </c>
      <c r="D24" s="9" t="s">
        <v>51</v>
      </c>
      <c r="E24" s="9" t="s">
        <v>31</v>
      </c>
      <c r="F24" s="9" t="s">
        <v>14</v>
      </c>
      <c r="G24" s="9" t="s">
        <v>91</v>
      </c>
      <c r="H24" s="9" t="s">
        <v>23</v>
      </c>
      <c r="I24" s="9" t="s">
        <v>24</v>
      </c>
      <c r="J24" s="10"/>
    </row>
    <row r="25" ht="31.5" customHeight="1" spans="1:10">
      <c r="A25" s="8">
        <f>23</f>
        <v>23</v>
      </c>
      <c r="B25" s="9" t="s">
        <v>92</v>
      </c>
      <c r="C25" s="9" t="s">
        <v>93</v>
      </c>
      <c r="D25" s="9" t="s">
        <v>51</v>
      </c>
      <c r="E25" s="9" t="s">
        <v>21</v>
      </c>
      <c r="F25" s="9" t="s">
        <v>14</v>
      </c>
      <c r="G25" s="9" t="s">
        <v>94</v>
      </c>
      <c r="H25" s="9" t="s">
        <v>23</v>
      </c>
      <c r="I25" s="9" t="s">
        <v>24</v>
      </c>
      <c r="J25" s="10"/>
    </row>
    <row r="26" ht="31.5" customHeight="1" spans="1:10">
      <c r="A26" s="8">
        <f>24</f>
        <v>24</v>
      </c>
      <c r="B26" s="9" t="s">
        <v>95</v>
      </c>
      <c r="C26" s="9" t="s">
        <v>96</v>
      </c>
      <c r="D26" s="9" t="s">
        <v>51</v>
      </c>
      <c r="E26" s="9" t="s">
        <v>21</v>
      </c>
      <c r="F26" s="9" t="s">
        <v>14</v>
      </c>
      <c r="G26" s="9" t="s">
        <v>97</v>
      </c>
      <c r="H26" s="9" t="s">
        <v>23</v>
      </c>
      <c r="I26" s="9" t="s">
        <v>24</v>
      </c>
      <c r="J26" s="10"/>
    </row>
    <row r="27" ht="31.5" customHeight="1" spans="1:10">
      <c r="A27" s="8">
        <f>25</f>
        <v>25</v>
      </c>
      <c r="B27" s="9" t="s">
        <v>98</v>
      </c>
      <c r="C27" s="9" t="s">
        <v>99</v>
      </c>
      <c r="D27" s="9" t="s">
        <v>12</v>
      </c>
      <c r="E27" s="9" t="s">
        <v>100</v>
      </c>
      <c r="F27" s="9" t="s">
        <v>14</v>
      </c>
      <c r="G27" s="9" t="s">
        <v>101</v>
      </c>
      <c r="H27" s="9" t="s">
        <v>23</v>
      </c>
      <c r="I27" s="9" t="s">
        <v>24</v>
      </c>
      <c r="J27" s="10"/>
    </row>
    <row r="28" ht="31.5" customHeight="1" spans="1:10">
      <c r="A28" s="8">
        <f>26</f>
        <v>26</v>
      </c>
      <c r="B28" s="9" t="s">
        <v>102</v>
      </c>
      <c r="C28" s="9" t="s">
        <v>103</v>
      </c>
      <c r="D28" s="9" t="s">
        <v>51</v>
      </c>
      <c r="E28" s="9" t="s">
        <v>55</v>
      </c>
      <c r="F28" s="9" t="s">
        <v>14</v>
      </c>
      <c r="G28" s="9" t="s">
        <v>104</v>
      </c>
      <c r="H28" s="9" t="s">
        <v>23</v>
      </c>
      <c r="I28" s="9" t="s">
        <v>24</v>
      </c>
      <c r="J28" s="10"/>
    </row>
    <row r="29" ht="31.5" customHeight="1" spans="1:10">
      <c r="A29" s="8">
        <f>27</f>
        <v>27</v>
      </c>
      <c r="B29" s="9" t="s">
        <v>105</v>
      </c>
      <c r="C29" s="9" t="s">
        <v>106</v>
      </c>
      <c r="D29" s="9" t="s">
        <v>51</v>
      </c>
      <c r="E29" s="9" t="s">
        <v>27</v>
      </c>
      <c r="F29" s="9" t="s">
        <v>14</v>
      </c>
      <c r="G29" s="9" t="s">
        <v>107</v>
      </c>
      <c r="H29" s="9" t="s">
        <v>23</v>
      </c>
      <c r="I29" s="9" t="s">
        <v>24</v>
      </c>
      <c r="J29" s="10"/>
    </row>
    <row r="30" ht="31.5" customHeight="1" spans="1:10">
      <c r="A30" s="8">
        <f>28</f>
        <v>28</v>
      </c>
      <c r="B30" s="9" t="s">
        <v>108</v>
      </c>
      <c r="C30" s="9" t="s">
        <v>109</v>
      </c>
      <c r="D30" s="9" t="s">
        <v>110</v>
      </c>
      <c r="E30" s="9" t="s">
        <v>21</v>
      </c>
      <c r="F30" s="9" t="s">
        <v>14</v>
      </c>
      <c r="G30" s="9" t="s">
        <v>111</v>
      </c>
      <c r="H30" s="9" t="s">
        <v>23</v>
      </c>
      <c r="I30" s="9" t="s">
        <v>24</v>
      </c>
      <c r="J30" s="10"/>
    </row>
    <row r="31" ht="31.5" customHeight="1" spans="1:10">
      <c r="A31" s="8">
        <f>29</f>
        <v>29</v>
      </c>
      <c r="B31" s="9" t="s">
        <v>112</v>
      </c>
      <c r="C31" s="9" t="s">
        <v>113</v>
      </c>
      <c r="D31" s="9" t="s">
        <v>51</v>
      </c>
      <c r="E31" s="9" t="s">
        <v>114</v>
      </c>
      <c r="F31" s="9" t="s">
        <v>14</v>
      </c>
      <c r="G31" s="9" t="s">
        <v>115</v>
      </c>
      <c r="H31" s="9" t="s">
        <v>23</v>
      </c>
      <c r="I31" s="9" t="s">
        <v>24</v>
      </c>
      <c r="J31" s="10"/>
    </row>
    <row r="32" ht="31.5" customHeight="1" spans="1:10">
      <c r="A32" s="8">
        <f>30</f>
        <v>30</v>
      </c>
      <c r="B32" s="9" t="s">
        <v>116</v>
      </c>
      <c r="C32" s="9" t="s">
        <v>117</v>
      </c>
      <c r="D32" s="9" t="s">
        <v>51</v>
      </c>
      <c r="E32" s="9" t="s">
        <v>27</v>
      </c>
      <c r="F32" s="9" t="s">
        <v>14</v>
      </c>
      <c r="G32" s="9" t="s">
        <v>118</v>
      </c>
      <c r="H32" s="9" t="s">
        <v>23</v>
      </c>
      <c r="I32" s="9" t="s">
        <v>24</v>
      </c>
      <c r="J32" s="10"/>
    </row>
    <row r="33" ht="31.5" customHeight="1" spans="1:10">
      <c r="A33" s="8">
        <f>31</f>
        <v>31</v>
      </c>
      <c r="B33" s="9" t="s">
        <v>119</v>
      </c>
      <c r="C33" s="9" t="s">
        <v>120</v>
      </c>
      <c r="D33" s="9" t="s">
        <v>12</v>
      </c>
      <c r="E33" s="9" t="s">
        <v>62</v>
      </c>
      <c r="F33" s="9" t="s">
        <v>14</v>
      </c>
      <c r="G33" s="9" t="s">
        <v>121</v>
      </c>
      <c r="H33" s="9" t="s">
        <v>23</v>
      </c>
      <c r="I33" s="9" t="s">
        <v>24</v>
      </c>
      <c r="J33" s="10"/>
    </row>
    <row r="34" ht="31.5" customHeight="1" spans="1:10">
      <c r="A34" s="8">
        <f>32</f>
        <v>32</v>
      </c>
      <c r="B34" s="9" t="s">
        <v>122</v>
      </c>
      <c r="C34" s="9" t="s">
        <v>123</v>
      </c>
      <c r="D34" s="9" t="s">
        <v>12</v>
      </c>
      <c r="E34" s="9" t="s">
        <v>62</v>
      </c>
      <c r="F34" s="9" t="s">
        <v>14</v>
      </c>
      <c r="G34" s="9" t="s">
        <v>124</v>
      </c>
      <c r="H34" s="9" t="s">
        <v>23</v>
      </c>
      <c r="I34" s="9" t="s">
        <v>24</v>
      </c>
      <c r="J34" s="10"/>
    </row>
    <row r="35" ht="31.5" customHeight="1" spans="1:10">
      <c r="A35" s="8">
        <f>33</f>
        <v>33</v>
      </c>
      <c r="B35" s="9" t="s">
        <v>125</v>
      </c>
      <c r="C35" s="9" t="s">
        <v>126</v>
      </c>
      <c r="D35" s="9" t="s">
        <v>12</v>
      </c>
      <c r="E35" s="9" t="s">
        <v>13</v>
      </c>
      <c r="F35" s="9" t="s">
        <v>14</v>
      </c>
      <c r="G35" s="9" t="s">
        <v>127</v>
      </c>
      <c r="H35" s="9" t="s">
        <v>23</v>
      </c>
      <c r="I35" s="9" t="s">
        <v>24</v>
      </c>
      <c r="J35" s="10"/>
    </row>
    <row r="36" ht="31.5" customHeight="1" spans="1:10">
      <c r="A36" s="8">
        <f>34</f>
        <v>34</v>
      </c>
      <c r="B36" s="9" t="s">
        <v>128</v>
      </c>
      <c r="C36" s="9" t="s">
        <v>129</v>
      </c>
      <c r="D36" s="9" t="s">
        <v>12</v>
      </c>
      <c r="E36" s="9" t="s">
        <v>55</v>
      </c>
      <c r="F36" s="9" t="s">
        <v>14</v>
      </c>
      <c r="G36" s="9" t="s">
        <v>130</v>
      </c>
      <c r="H36" s="9" t="s">
        <v>23</v>
      </c>
      <c r="I36" s="9" t="s">
        <v>24</v>
      </c>
      <c r="J36" s="10"/>
    </row>
    <row r="37" ht="31.5" customHeight="1" spans="1:10">
      <c r="A37" s="8">
        <f>35</f>
        <v>35</v>
      </c>
      <c r="B37" s="9" t="s">
        <v>131</v>
      </c>
      <c r="C37" s="9" t="s">
        <v>132</v>
      </c>
      <c r="D37" s="9" t="s">
        <v>51</v>
      </c>
      <c r="E37" s="9" t="s">
        <v>27</v>
      </c>
      <c r="F37" s="9" t="s">
        <v>14</v>
      </c>
      <c r="G37" s="9" t="s">
        <v>133</v>
      </c>
      <c r="H37" s="9" t="s">
        <v>23</v>
      </c>
      <c r="I37" s="9" t="s">
        <v>24</v>
      </c>
      <c r="J37" s="10"/>
    </row>
    <row r="38" s="1" customFormat="1" ht="31.5" customHeight="1" spans="1:10">
      <c r="A38" s="8">
        <v>36</v>
      </c>
      <c r="B38" s="9" t="s">
        <v>134</v>
      </c>
      <c r="C38" s="9">
        <v>2440640030</v>
      </c>
      <c r="D38" s="9" t="s">
        <v>12</v>
      </c>
      <c r="E38" s="9" t="s">
        <v>135</v>
      </c>
      <c r="F38" s="9" t="s">
        <v>14</v>
      </c>
      <c r="G38" s="9">
        <v>79.68</v>
      </c>
      <c r="H38" s="9" t="s">
        <v>23</v>
      </c>
      <c r="I38" s="9"/>
    </row>
    <row r="39" s="1" customFormat="1" ht="31.5" customHeight="1" spans="1:10">
      <c r="A39" s="11"/>
      <c r="B39" s="10"/>
      <c r="C39" s="10"/>
      <c r="D39" s="10"/>
      <c r="E39" s="10"/>
      <c r="F39" s="10"/>
      <c r="G39" s="10"/>
      <c r="H39" s="12"/>
      <c r="I39" s="12"/>
    </row>
    <row r="40" s="1" customFormat="1" ht="31.5" customHeight="1" spans="1:10">
      <c r="A40" s="11"/>
      <c r="B40" s="10"/>
      <c r="C40" s="10"/>
      <c r="D40" s="10"/>
      <c r="E40" s="10"/>
      <c r="F40" s="10"/>
      <c r="G40" s="10"/>
      <c r="H40" s="10"/>
      <c r="I40" s="10"/>
    </row>
    <row r="41" s="1" customFormat="1" ht="31.5" customHeight="1" spans="1:10">
      <c r="A41" s="11"/>
      <c r="B41" s="10"/>
      <c r="C41" s="10"/>
      <c r="D41" s="10"/>
      <c r="E41" s="10"/>
      <c r="F41" s="10"/>
      <c r="G41" s="10"/>
      <c r="H41" s="10"/>
      <c r="I41" s="10"/>
    </row>
    <row r="42" s="1" customFormat="1" ht="31.5" customHeight="1" spans="1:10">
      <c r="A42" s="11"/>
      <c r="B42" s="10"/>
      <c r="C42" s="10"/>
      <c r="D42" s="10"/>
      <c r="E42" s="10"/>
      <c r="F42" s="10"/>
      <c r="G42" s="10"/>
      <c r="H42" s="10"/>
      <c r="I42" s="10"/>
    </row>
    <row r="43" s="1" customFormat="1" ht="31.5" customHeight="1" spans="1:10">
      <c r="A43" s="11"/>
      <c r="B43" s="10"/>
      <c r="C43" s="10"/>
      <c r="D43" s="10"/>
      <c r="E43" s="10"/>
      <c r="F43" s="10"/>
      <c r="G43" s="10"/>
      <c r="H43" s="10"/>
      <c r="I43" s="10"/>
    </row>
    <row r="44" s="1" customFormat="1" ht="31.5" customHeight="1" spans="1:10">
      <c r="A44" s="11"/>
      <c r="B44" s="10"/>
      <c r="C44" s="10"/>
      <c r="D44" s="10"/>
      <c r="E44" s="10"/>
      <c r="F44" s="10"/>
      <c r="G44" s="10"/>
      <c r="H44" s="10"/>
      <c r="I44" s="10"/>
    </row>
    <row r="45" s="1" customFormat="1" ht="31.5" customHeight="1" spans="1:10">
      <c r="A45" s="11"/>
      <c r="B45" s="10"/>
      <c r="C45" s="10"/>
      <c r="D45" s="10"/>
      <c r="E45" s="10"/>
      <c r="F45" s="10"/>
      <c r="G45" s="10"/>
      <c r="H45" s="10"/>
      <c r="I45" s="10"/>
    </row>
    <row r="46" s="1" customFormat="1" ht="31.5" customHeight="1" spans="1:10">
      <c r="A46" s="13"/>
      <c r="B46" s="14"/>
      <c r="C46" s="14"/>
      <c r="D46" s="14"/>
      <c r="E46" s="14"/>
      <c r="F46" s="14"/>
      <c r="G46" s="14"/>
      <c r="H46" s="14"/>
      <c r="I46" s="14"/>
    </row>
    <row r="47" s="1" customFormat="1" ht="31.5" customHeight="1" spans="1:10">
      <c r="A47" s="13"/>
      <c r="B47" s="14"/>
      <c r="C47" s="14"/>
      <c r="D47" s="14"/>
      <c r="E47" s="14"/>
      <c r="F47" s="14"/>
      <c r="G47" s="14"/>
      <c r="H47" s="14"/>
      <c r="I47" s="14"/>
    </row>
    <row r="48" s="1" customFormat="1" ht="31.5" customHeight="1" spans="1:10">
      <c r="A48" s="13"/>
      <c r="B48" s="14"/>
      <c r="C48" s="14"/>
      <c r="D48" s="14"/>
      <c r="E48" s="14"/>
      <c r="F48" s="14"/>
      <c r="G48" s="14"/>
      <c r="H48" s="14"/>
      <c r="I48" s="14"/>
    </row>
  </sheetData>
  <autoFilter xmlns:etc="http://www.wps.cn/officeDocument/2017/etCustomData" ref="A2:I37" etc:filterBottomFollowUsedRange="0">
    <extLst/>
  </autoFilter>
  <mergeCells count="1">
    <mergeCell ref="A1:I1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5" customHeight="1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5" customHeight="1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李家丽</cp:lastModifiedBy>
  <dcterms:created xsi:type="dcterms:W3CDTF">2015-09-18T00:31:00Z</dcterms:created>
  <cp:lastPrinted>2025-04-07T03:50:00Z</cp:lastPrinted>
  <dcterms:modified xsi:type="dcterms:W3CDTF">2026-04-20T09:02:43Z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093BD0EC930C4F58802B077D0F9EF33D_12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