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教材" sheetId="1" r:id="rId1"/>
    <sheet name="Sheet1" sheetId="2" r:id="rId2"/>
  </sheets>
  <definedNames>
    <definedName name="_xlnm._FilterDatabase" localSheetId="0" hidden="1">教材!$A$1:$V$2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<sst xmlns="http://schemas.openxmlformats.org/spreadsheetml/2006/main" count="1776" uniqueCount="470">
  <si>
    <t>序号</t>
  </si>
  <si>
    <t>教材适用学期</t>
  </si>
  <si>
    <t>课程名称</t>
  </si>
  <si>
    <t>课程代码</t>
  </si>
  <si>
    <t>课程属性</t>
  </si>
  <si>
    <t>课程性质</t>
  </si>
  <si>
    <t>专业名称</t>
  </si>
  <si>
    <t>教材适用年级</t>
  </si>
  <si>
    <t>教材适用班级</t>
  </si>
  <si>
    <t>拟选教材</t>
  </si>
  <si>
    <t>教材书号</t>
  </si>
  <si>
    <t>教材著者</t>
  </si>
  <si>
    <t>出版机构</t>
  </si>
  <si>
    <t>版次</t>
  </si>
  <si>
    <t>出版时间</t>
  </si>
  <si>
    <t>定价</t>
  </si>
  <si>
    <t>组编</t>
  </si>
  <si>
    <t>该版本以前是否曾订购</t>
  </si>
  <si>
    <t>学生用书册数</t>
  </si>
  <si>
    <t>教师用书册数</t>
  </si>
  <si>
    <t>教材类型</t>
  </si>
  <si>
    <t>备注</t>
  </si>
  <si>
    <t>2025-2026-第二学期</t>
  </si>
  <si>
    <t>教育学基础</t>
  </si>
  <si>
    <t>064000310044</t>
  </si>
  <si>
    <t>必修</t>
  </si>
  <si>
    <t>专业课</t>
  </si>
  <si>
    <t>-本科</t>
  </si>
  <si>
    <t>2024</t>
  </si>
  <si>
    <t>24历史普本班(师)</t>
  </si>
  <si>
    <t>《教育学原理》（第二版）</t>
  </si>
  <si>
    <t>9787040634594</t>
  </si>
  <si>
    <t>《教育学原理》编写组</t>
  </si>
  <si>
    <t>高等教育出版社</t>
  </si>
  <si>
    <t>1</t>
  </si>
  <si>
    <t>2025</t>
  </si>
  <si>
    <t>45</t>
  </si>
  <si>
    <t/>
  </si>
  <si>
    <t>是</t>
  </si>
  <si>
    <t>56</t>
  </si>
  <si>
    <t>0</t>
  </si>
  <si>
    <t>马克思主义理论研究和建设工程重点教材（马工程教材）</t>
  </si>
  <si>
    <t>24体育普本班(师)</t>
  </si>
  <si>
    <t>50</t>
  </si>
  <si>
    <t>24音乐普本班(师)</t>
  </si>
  <si>
    <t>60</t>
  </si>
  <si>
    <t>24英语普本1班(师)、24英语普本2班(师)</t>
  </si>
  <si>
    <t>教育学原理（第二版）</t>
  </si>
  <si>
    <t>否</t>
  </si>
  <si>
    <t>99</t>
  </si>
  <si>
    <t>心理学基础</t>
  </si>
  <si>
    <t>064000310034</t>
  </si>
  <si>
    <t>24物理普本班(师范定向)</t>
  </si>
  <si>
    <t>9787302564911</t>
  </si>
  <si>
    <t>白冬青，王晓茜，包兴敏</t>
  </si>
  <si>
    <t>清华大学出版社</t>
  </si>
  <si>
    <t>第一版</t>
  </si>
  <si>
    <t>2020</t>
  </si>
  <si>
    <t>68</t>
  </si>
  <si>
    <t>44</t>
  </si>
  <si>
    <t>其他</t>
  </si>
  <si>
    <t>24中文基地班(师)</t>
  </si>
  <si>
    <t>30</t>
  </si>
  <si>
    <t>24数学普本3班(师)</t>
  </si>
  <si>
    <t>24数学普本2班(师)</t>
  </si>
  <si>
    <t>63</t>
  </si>
  <si>
    <t>24数学普本1班(师)</t>
  </si>
  <si>
    <t>64</t>
  </si>
  <si>
    <t>24物理普本班(师)</t>
  </si>
  <si>
    <t>54</t>
  </si>
  <si>
    <t>教育部国家级规划教材</t>
  </si>
  <si>
    <t>24数学普本班(师范定向)</t>
  </si>
  <si>
    <t>24物理基地班(师)</t>
  </si>
  <si>
    <t>24历史普本班(师范定向)</t>
  </si>
  <si>
    <t>978-7-04-063459-4</t>
  </si>
  <si>
    <t>项贤明，冯建军，柳海民</t>
  </si>
  <si>
    <t>第二版</t>
  </si>
  <si>
    <t>36</t>
  </si>
  <si>
    <t>24中文普本1班(师)、24中文普本2班(师)、24中文普本3班(师)</t>
  </si>
  <si>
    <t>155</t>
  </si>
  <si>
    <t>24中文普本班(师范定向)</t>
  </si>
  <si>
    <t>39</t>
  </si>
  <si>
    <t>24应用心理普本班(师)</t>
  </si>
  <si>
    <t>高等教育出版社会</t>
  </si>
  <si>
    <t>55</t>
  </si>
  <si>
    <t>中学生心理健康教育</t>
  </si>
  <si>
    <t>064033310106</t>
  </si>
  <si>
    <t>教育技术学（师范）-本科</t>
  </si>
  <si>
    <t>2023</t>
  </si>
  <si>
    <t>23教育技术普本班(师)</t>
  </si>
  <si>
    <t>中小学心理健康教育的理论与实践</t>
  </si>
  <si>
    <t>978-7-303-19361-5</t>
  </si>
  <si>
    <t>张彦云</t>
  </si>
  <si>
    <t>北京师范大学出版社</t>
  </si>
  <si>
    <t>2015</t>
  </si>
  <si>
    <t>24政教普本班(师)</t>
  </si>
  <si>
    <t>24数学基地班(师)</t>
  </si>
  <si>
    <t>124</t>
  </si>
  <si>
    <t>外国文学（语文）</t>
  </si>
  <si>
    <t>064025200114</t>
  </si>
  <si>
    <t>小学教育（师范定向）-本科</t>
  </si>
  <si>
    <t>24小教语文普本班(师范定向)</t>
  </si>
  <si>
    <t>外国文学史（第三版）上下</t>
  </si>
  <si>
    <t>978-7-04-065242-0，978-7-04-065243-7</t>
  </si>
  <si>
    <t>聂珍钊，郑克鲁，蒋承勇</t>
  </si>
  <si>
    <t>第三版</t>
  </si>
  <si>
    <t>2026</t>
  </si>
  <si>
    <t>77</t>
  </si>
  <si>
    <t>20</t>
  </si>
  <si>
    <t>数学史与数学文化（数学）</t>
  </si>
  <si>
    <t>064025200386</t>
  </si>
  <si>
    <t>限选</t>
  </si>
  <si>
    <t>23小教数学普本班(师范定向)</t>
  </si>
  <si>
    <t>小学数学文化探秘</t>
  </si>
  <si>
    <t>9787030801593</t>
  </si>
  <si>
    <t>黄友初</t>
  </si>
  <si>
    <t>科学出版社</t>
  </si>
  <si>
    <t>69</t>
  </si>
  <si>
    <t>064004200336</t>
  </si>
  <si>
    <t>小学教育（师范）-本科</t>
  </si>
  <si>
    <t>23小教数学普本班(师)</t>
  </si>
  <si>
    <t>75</t>
  </si>
  <si>
    <t>小学数学游戏与实验（数学）</t>
  </si>
  <si>
    <t>064025200396</t>
  </si>
  <si>
    <t>小学实验数学设计与实践</t>
  </si>
  <si>
    <t xml:space="preserve">9787570523825 </t>
  </si>
  <si>
    <t>罗永军</t>
  </si>
  <si>
    <t>江西教育出版社</t>
  </si>
  <si>
    <t>2021</t>
  </si>
  <si>
    <t>38</t>
  </si>
  <si>
    <t>064004200376</t>
  </si>
  <si>
    <t>微课设计与制作</t>
  </si>
  <si>
    <t>064033200174</t>
  </si>
  <si>
    <t>24教育技术普本班(师)</t>
  </si>
  <si>
    <t>9787040596861</t>
  </si>
  <si>
    <t>杨上影</t>
  </si>
  <si>
    <t>第2版</t>
  </si>
  <si>
    <t>49</t>
  </si>
  <si>
    <t>心理学研究方法</t>
  </si>
  <si>
    <t>064041200084</t>
  </si>
  <si>
    <t>学科基础课</t>
  </si>
  <si>
    <t>应用心理学（师范）-本科</t>
  </si>
  <si>
    <t>9787303288670</t>
  </si>
  <si>
    <t>辛自强</t>
  </si>
  <si>
    <t>第3版</t>
  </si>
  <si>
    <t>65</t>
  </si>
  <si>
    <t>美学与艺术欣赏（语文）</t>
  </si>
  <si>
    <t>064025200194</t>
  </si>
  <si>
    <t>24小教普本班(师范定向)、24小教数学普本班(师范定向)、24小教语文普本班(师范定向)</t>
  </si>
  <si>
    <t>美学原理</t>
  </si>
  <si>
    <t>978-7-04-050091-2</t>
  </si>
  <si>
    <t>《美学原理》编写组</t>
  </si>
  <si>
    <t>2018</t>
  </si>
  <si>
    <t>36.5</t>
  </si>
  <si>
    <t>42</t>
  </si>
  <si>
    <t>24化学普本班(师)</t>
  </si>
  <si>
    <t>管理心理学</t>
  </si>
  <si>
    <t>064041200156</t>
  </si>
  <si>
    <t>23应用心理普本班(师)</t>
  </si>
  <si>
    <t>9787040555813</t>
  </si>
  <si>
    <t>朱永新</t>
  </si>
  <si>
    <t xml:space="preserve"> 高等教育出版社</t>
  </si>
  <si>
    <t>第四版</t>
  </si>
  <si>
    <t>46.8</t>
  </si>
  <si>
    <t>24地理普本1班(师)、24地理普本2班(师)</t>
  </si>
  <si>
    <t>98</t>
  </si>
  <si>
    <t>24化学基地班(师)</t>
  </si>
  <si>
    <t>29</t>
  </si>
  <si>
    <t>24生物普本班(师范定向)</t>
  </si>
  <si>
    <t>27</t>
  </si>
  <si>
    <t>24地理普本班(师范定向)</t>
  </si>
  <si>
    <t>小学跨学科学习概论</t>
  </si>
  <si>
    <t>064004200084</t>
  </si>
  <si>
    <t>24小教未来教师班(师)</t>
  </si>
  <si>
    <t>跨学科学习：一种基于学科的设计、实施与评价</t>
  </si>
  <si>
    <t>9787519135652</t>
  </si>
  <si>
    <t>夏雪梅</t>
  </si>
  <si>
    <t>教育科学出版社</t>
  </si>
  <si>
    <t>48</t>
  </si>
  <si>
    <t>概率论与数理统计</t>
  </si>
  <si>
    <t>064004200044</t>
  </si>
  <si>
    <t>概率论与数理统计第三版</t>
  </si>
  <si>
    <t>978-7-122-28735-9</t>
  </si>
  <si>
    <t>施庆生等</t>
  </si>
  <si>
    <t>化学工业出版社</t>
  </si>
  <si>
    <t>35</t>
  </si>
  <si>
    <t>15</t>
  </si>
  <si>
    <t>省部级规划教材</t>
  </si>
  <si>
    <t>小学数学课程与教学</t>
  </si>
  <si>
    <t>064004220424</t>
  </si>
  <si>
    <t>小学教育（师范）（未来教师班）-本科</t>
  </si>
  <si>
    <t>978-7-305-27211-0</t>
  </si>
  <si>
    <t>刘久成</t>
  </si>
  <si>
    <t>南京大学出版社</t>
  </si>
  <si>
    <t>58</t>
  </si>
  <si>
    <t>2</t>
  </si>
  <si>
    <t>现代教育技术</t>
  </si>
  <si>
    <t>062103001</t>
  </si>
  <si>
    <t>公共课</t>
  </si>
  <si>
    <t>-专升本</t>
  </si>
  <si>
    <t>25学前专转本1班、25学前专转本2班、25学前专转本3班、25美术专转本班、25音乐专转本班</t>
  </si>
  <si>
    <t>现代教育技术——支持学生未来的学习</t>
  </si>
  <si>
    <t>978-7-313-22597-9</t>
  </si>
  <si>
    <t>郭莉；冯伯虎等</t>
  </si>
  <si>
    <t>上海交通大学出版社</t>
  </si>
  <si>
    <t xml:space="preserve">2020 </t>
  </si>
  <si>
    <t>59.8</t>
  </si>
  <si>
    <t>352</t>
  </si>
  <si>
    <t>24生物普本班(师)</t>
  </si>
  <si>
    <t>24科学教育普本班(师)</t>
  </si>
  <si>
    <t>古代汉语（语文）★</t>
  </si>
  <si>
    <t>064025200136</t>
  </si>
  <si>
    <t>23小教语文普本班(师范定向)</t>
  </si>
  <si>
    <t>古代汉语教程</t>
  </si>
  <si>
    <t>9787309151114</t>
  </si>
  <si>
    <t>张世禄</t>
  </si>
  <si>
    <t>复旦大学出版社</t>
  </si>
  <si>
    <t>78</t>
  </si>
  <si>
    <t>古代汉语（语文）</t>
  </si>
  <si>
    <t>064004200146</t>
  </si>
  <si>
    <t>23小教语文普本班(师)</t>
  </si>
  <si>
    <t xml:space="preserve">张世禄 </t>
  </si>
  <si>
    <t>儿童品德形成与发展</t>
  </si>
  <si>
    <t>064004200424</t>
  </si>
  <si>
    <t>辅修</t>
  </si>
  <si>
    <t>小学生品德发展与道德教育</t>
  </si>
  <si>
    <t>978-7-5760-2996-3</t>
  </si>
  <si>
    <t xml:space="preserve">  班建武，林可</t>
  </si>
  <si>
    <t>华东师范大学出版社</t>
  </si>
  <si>
    <t>第1版</t>
  </si>
  <si>
    <t>2022</t>
  </si>
  <si>
    <t>24小教数学普本班(师)、24小教语文普本班(师)</t>
  </si>
  <si>
    <t>41</t>
  </si>
  <si>
    <t>中国现当代文学（语文）</t>
  </si>
  <si>
    <t>24小教普本1班(师)、24小教普本2班(师)、24小教普本班(师)、24小教数学普本班(师)、24小教语文普本班(师)</t>
  </si>
  <si>
    <t>中国现代文学史（上、下）</t>
  </si>
  <si>
    <t>9787040533224</t>
  </si>
  <si>
    <t>朱栋霖，朱晓进，吴义勤</t>
  </si>
  <si>
    <t>61.2</t>
  </si>
  <si>
    <t>70</t>
  </si>
  <si>
    <t>全国优秀教材二等奖</t>
  </si>
  <si>
    <t>初等数论（数学）</t>
  </si>
  <si>
    <t>064004200264</t>
  </si>
  <si>
    <t>初等数论</t>
  </si>
  <si>
    <t>9787309161625</t>
  </si>
  <si>
    <t>李同贤</t>
  </si>
  <si>
    <t>40</t>
  </si>
  <si>
    <t>初等数论（数学）★</t>
  </si>
  <si>
    <t>064025200274</t>
  </si>
  <si>
    <t>064004200054</t>
  </si>
  <si>
    <t>写作导论（语文）</t>
  </si>
  <si>
    <t>064004200094</t>
  </si>
  <si>
    <t>写作学教程</t>
  </si>
  <si>
    <t>9787566414151</t>
  </si>
  <si>
    <t>芮瑞，黄建成</t>
  </si>
  <si>
    <t>安徽大学出版社</t>
  </si>
  <si>
    <t>2017</t>
  </si>
  <si>
    <t>省部级精品教材</t>
  </si>
  <si>
    <t>唐宋诗词鉴赏（语文）</t>
  </si>
  <si>
    <t>064025200226</t>
  </si>
  <si>
    <t>23小教普本1班(师范定向)、23小教普本2班(师范定向)、23小教语文普本班(师范定向)</t>
  </si>
  <si>
    <t>唐宋词分类选讲</t>
  </si>
  <si>
    <t>9787040215748</t>
  </si>
  <si>
    <t>王兆鹏</t>
  </si>
  <si>
    <t>2007</t>
  </si>
  <si>
    <t>28.3</t>
  </si>
  <si>
    <t>80</t>
  </si>
  <si>
    <t>语言学概论（语文）</t>
  </si>
  <si>
    <t>064004200194</t>
  </si>
  <si>
    <t>24小教语文普本班(师)</t>
  </si>
  <si>
    <t>语言学纲要</t>
  </si>
  <si>
    <t>9787301362174</t>
  </si>
  <si>
    <t xml:space="preserve">叶蜚声，徐通锵，王洪君，李娟，董秀芳 </t>
  </si>
  <si>
    <t>北京大学出版社</t>
  </si>
  <si>
    <t>5</t>
  </si>
  <si>
    <t>79</t>
  </si>
  <si>
    <t>37</t>
  </si>
  <si>
    <t>064025200174</t>
  </si>
  <si>
    <t>汉字文化研究（语文）</t>
  </si>
  <si>
    <t>064004200156</t>
  </si>
  <si>
    <t>注音版说文解字</t>
  </si>
  <si>
    <t>9787101110050</t>
  </si>
  <si>
    <t>许慎</t>
  </si>
  <si>
    <t xml:space="preserve"> 中华书局</t>
  </si>
  <si>
    <t>2016</t>
  </si>
  <si>
    <t>实验心理学</t>
  </si>
  <si>
    <t>064041200064</t>
  </si>
  <si>
    <t>9787107335211</t>
  </si>
  <si>
    <t>郭秀艳</t>
  </si>
  <si>
    <t>人民教育出版社</t>
  </si>
  <si>
    <t xml:space="preserve">2019 </t>
  </si>
  <si>
    <t>69.8</t>
  </si>
  <si>
    <t>教育部国家级精品教材</t>
  </si>
  <si>
    <t>人工智能基础</t>
  </si>
  <si>
    <t>064033200184</t>
  </si>
  <si>
    <t>AI概论及应用</t>
  </si>
  <si>
    <t>978-7-113-32248-9</t>
  </si>
  <si>
    <t>白路锋  宋智军</t>
  </si>
  <si>
    <t>中国铁道出版社</t>
  </si>
  <si>
    <t>2025年8月第一版</t>
  </si>
  <si>
    <t>46</t>
  </si>
  <si>
    <t>47</t>
  </si>
  <si>
    <t>校级项目资助教材</t>
  </si>
  <si>
    <t>儿童剧创编与表演（语文）</t>
  </si>
  <si>
    <t>064025200146</t>
  </si>
  <si>
    <t>23小教普本1班(师范定向)、23小教普本2班(师范定向)</t>
  </si>
  <si>
    <t>儿童戏剧创编与表演</t>
  </si>
  <si>
    <t>978-7-305-21551-3</t>
  </si>
  <si>
    <t>方先义</t>
  </si>
  <si>
    <t>2019年1月第2版</t>
  </si>
  <si>
    <t>2019</t>
  </si>
  <si>
    <t>100</t>
  </si>
  <si>
    <t>064004200166</t>
  </si>
  <si>
    <t>空间解析几何（数学）</t>
  </si>
  <si>
    <t>064004200274</t>
  </si>
  <si>
    <t>24小教数学普本班(师)</t>
  </si>
  <si>
    <t>解析几何</t>
  </si>
  <si>
    <t>978-7-04-050743-0</t>
  </si>
  <si>
    <t>吕林根，许子道</t>
  </si>
  <si>
    <t>第五版</t>
  </si>
  <si>
    <t>34</t>
  </si>
  <si>
    <t>33</t>
  </si>
  <si>
    <t>064025200344</t>
  </si>
  <si>
    <t>24小教数学普本班(师范定向)</t>
  </si>
  <si>
    <t>21</t>
  </si>
  <si>
    <t>小学班级管理和少先队活动组织★</t>
  </si>
  <si>
    <t>064025310196</t>
  </si>
  <si>
    <t>小学班队工作：原理与实践</t>
  </si>
  <si>
    <t>9787576018455</t>
  </si>
  <si>
    <t>古人伏,沈嘉祺,朱炜</t>
  </si>
  <si>
    <t>33.2</t>
  </si>
  <si>
    <t>小学生心理健康辅导</t>
  </si>
  <si>
    <t>064004200104</t>
  </si>
  <si>
    <t>小学生心理健康与辅导</t>
  </si>
  <si>
    <t>9787040541519</t>
  </si>
  <si>
    <t>郭黎岩，王冰</t>
  </si>
  <si>
    <t>3</t>
  </si>
  <si>
    <t>初等数学解题研究（数学）</t>
  </si>
  <si>
    <t>064025200316</t>
  </si>
  <si>
    <t>小学数学竞赛指导</t>
  </si>
  <si>
    <t>9787107228803</t>
  </si>
  <si>
    <t>课程教材研究所数学课程教材研究开发中心</t>
  </si>
  <si>
    <t>2011</t>
  </si>
  <si>
    <t>27.5</t>
  </si>
  <si>
    <t>064004200316</t>
  </si>
  <si>
    <t>专业文献检读与写作</t>
  </si>
  <si>
    <t>064033200306</t>
  </si>
  <si>
    <t>文献检索与论文写作（第二版）</t>
  </si>
  <si>
    <t>9787509651315</t>
  </si>
  <si>
    <t>邓富民,梁学栋</t>
  </si>
  <si>
    <t>经济管理出版社</t>
  </si>
  <si>
    <t>数字音频技术</t>
  </si>
  <si>
    <t>064033200154</t>
  </si>
  <si>
    <t>数字音频编辑AdobeAuditionCS6实例教程</t>
  </si>
  <si>
    <t>9787121200113</t>
  </si>
  <si>
    <t>石雪飞、郭宇刚</t>
  </si>
  <si>
    <t>电子工业出版社</t>
  </si>
  <si>
    <t>2013</t>
  </si>
  <si>
    <t>064041200016</t>
  </si>
  <si>
    <t>异常心理学</t>
  </si>
  <si>
    <t>064041200174</t>
  </si>
  <si>
    <t>变态心理学</t>
  </si>
  <si>
    <t>978-7-300-25588-0</t>
  </si>
  <si>
    <t>王建平</t>
  </si>
  <si>
    <t>中国人民大学出版社</t>
  </si>
  <si>
    <t xml:space="preserve">2018 </t>
  </si>
  <si>
    <t>教育技术研究方法</t>
  </si>
  <si>
    <t>064033200246</t>
  </si>
  <si>
    <t>教育技术学研究方法</t>
  </si>
  <si>
    <t>978-7-301-30928-5</t>
  </si>
  <si>
    <t>张屹，周平红</t>
  </si>
  <si>
    <t>59</t>
  </si>
  <si>
    <t>心理咨询技术</t>
  </si>
  <si>
    <t>064041200266</t>
  </si>
  <si>
    <t>《助人技术——探索、领悟、行动三阶段模式》</t>
  </si>
  <si>
    <t>9787300332253</t>
  </si>
  <si>
    <t>克拉拉 ·E. 希尔</t>
  </si>
  <si>
    <t>特殊儿童心理学</t>
  </si>
  <si>
    <t>064041200274</t>
  </si>
  <si>
    <t>《特殊儿童心理与教育》</t>
  </si>
  <si>
    <t>9787301285992</t>
  </si>
  <si>
    <t>杨广学、张巧明、王芳</t>
  </si>
  <si>
    <t>25</t>
  </si>
  <si>
    <t>沙盘游戏治疗</t>
  </si>
  <si>
    <t>064041200196</t>
  </si>
  <si>
    <t>《沙游理论与技术》</t>
  </si>
  <si>
    <t>9787577219264</t>
  </si>
  <si>
    <t>刘浩鑫, 王逸雯</t>
  </si>
  <si>
    <t>华中科技大学出版社</t>
  </si>
  <si>
    <t>家庭心理咨询</t>
  </si>
  <si>
    <t>064041200286</t>
  </si>
  <si>
    <t>家庭治疗</t>
  </si>
  <si>
    <t>9787115584328</t>
  </si>
  <si>
    <t>迈克尔·尼克尔斯</t>
  </si>
  <si>
    <t>人民邮电出版社</t>
  </si>
  <si>
    <t>23</t>
  </si>
  <si>
    <t>心理学课程标准与教材分析</t>
  </si>
  <si>
    <t>064041310096</t>
  </si>
  <si>
    <t>育心树人：中小学心理健康教育理论与实践</t>
  </si>
  <si>
    <t>9787300304953</t>
  </si>
  <si>
    <t xml:space="preserve"> 徐凯文 / 段旭 / 贾丽宇</t>
  </si>
  <si>
    <t>教学基本功实训</t>
  </si>
  <si>
    <t>064033310326</t>
  </si>
  <si>
    <t>信息技术教师教学技能实训教程</t>
  </si>
  <si>
    <t>9787030490391</t>
  </si>
  <si>
    <t>施英姿</t>
  </si>
  <si>
    <t>中小学教师教学技能实训系列教材</t>
  </si>
  <si>
    <t>51</t>
  </si>
  <si>
    <t>教学技术与媒体</t>
  </si>
  <si>
    <t>064033200276</t>
  </si>
  <si>
    <t>教学媒体的理论与实践</t>
  </si>
  <si>
    <t>9787303063321</t>
  </si>
  <si>
    <t>徐福荫，李运林，胡小勇</t>
  </si>
  <si>
    <t>2010</t>
  </si>
  <si>
    <t>无</t>
  </si>
  <si>
    <t>心理统计学</t>
  </si>
  <si>
    <t>应用心理学（师范定向）-本科、应用心理学-本科</t>
  </si>
  <si>
    <t>25应用心理普本班、25应用心理普本班(师范定向)</t>
  </si>
  <si>
    <t>心理统计学与SPSS应用</t>
  </si>
  <si>
    <t>9787303207633</t>
  </si>
  <si>
    <t>邓铸，朱晓红</t>
  </si>
  <si>
    <t>生物心理学</t>
  </si>
  <si>
    <t>9787567573819</t>
  </si>
  <si>
    <t>苏彦捷等著</t>
  </si>
  <si>
    <t>国家重点出版物出版规划项目</t>
  </si>
  <si>
    <t>当代中国心理科学文库</t>
  </si>
  <si>
    <t>社会心理学</t>
  </si>
  <si>
    <t>社会心理学概论</t>
  </si>
  <si>
    <t>978-7-04-054017-8</t>
  </si>
  <si>
    <t>《社会心理学概论》编写组</t>
  </si>
  <si>
    <t>马工程教材</t>
  </si>
  <si>
    <t>小学数学教学案例研究（数学）</t>
  </si>
  <si>
    <t>小学数学单元整体教学设计</t>
  </si>
  <si>
    <t>9787569534443</t>
  </si>
  <si>
    <r>
      <rPr>
        <sz val="12"/>
        <color rgb="FF000000"/>
        <rFont val="楷体"/>
        <charset val="134"/>
      </rPr>
      <t xml:space="preserve"> </t>
    </r>
    <r>
      <rPr>
        <sz val="12"/>
        <color rgb="FF000000"/>
        <rFont val="楷体"/>
        <charset val="134"/>
      </rPr>
      <t>徐文彬，陆世奇，张海燕</t>
    </r>
  </si>
  <si>
    <t>陕西师范大学出版社</t>
  </si>
  <si>
    <t>儿童发展与学习</t>
  </si>
  <si>
    <t>小学教育未来教师班（师范）-本科</t>
  </si>
  <si>
    <t>25小教未来教师班</t>
  </si>
  <si>
    <t>儿童发展与教育心理学（第三版）</t>
  </si>
  <si>
    <t>9787040526806</t>
  </si>
  <si>
    <t>伍新春，张军</t>
  </si>
  <si>
    <t>中外教育史</t>
  </si>
  <si>
    <t>中外教育史（第三版）</t>
  </si>
  <si>
    <t>9787565142284</t>
  </si>
  <si>
    <t>胡金平</t>
  </si>
  <si>
    <t>南京师范大学出版社</t>
  </si>
  <si>
    <t>25小教普本班(师)</t>
  </si>
  <si>
    <t>中外教育史纲（第三版）</t>
  </si>
  <si>
    <t>习近平总书记关于教育的重要论述研究</t>
  </si>
  <si>
    <t>师范专业本科生</t>
  </si>
  <si>
    <t>各师范专业</t>
  </si>
  <si>
    <t>习近平总书记教育重要论述讲义</t>
  </si>
  <si>
    <t>9787040537437</t>
  </si>
  <si>
    <t>《习近平总书记教育重要论述讲义》编写组</t>
  </si>
  <si>
    <t>白冬青、王晓茜、包兴敏</t>
  </si>
  <si>
    <t>发展心理学</t>
  </si>
  <si>
    <t>毕生发展心理学（2版）</t>
  </si>
  <si>
    <t>9787040568639</t>
  </si>
  <si>
    <t>刘文，杨丽珠</t>
  </si>
  <si>
    <t>国家精品资源共享课程配套教材</t>
  </si>
  <si>
    <t>几何基础</t>
  </si>
  <si>
    <t>24小教（师范定向）</t>
  </si>
  <si>
    <t>几何学简史</t>
  </si>
  <si>
    <t>9787560367330</t>
  </si>
  <si>
    <t>郭卫中， 孔令令</t>
  </si>
  <si>
    <t>哈尔滨工业大学出版社</t>
  </si>
  <si>
    <t>课程与教学论</t>
  </si>
  <si>
    <t>ISBN：9787040613773</t>
  </si>
  <si>
    <t>王本陆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</si>
</sst>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楷体"/>
      <charset val="134"/>
    </font>
    <font>
      <sz val="12"/>
      <color theme="1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rgb="FF000000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6" fillId="0" borderId="0">
      <alignment vertical="center"/>
    </xf>
    <xf numFmtId="44" fontId="26" fillId="0" borderId="0">
      <alignment vertical="center"/>
    </xf>
    <xf numFmtId="42" fontId="26" fillId="0" borderId="0">
      <alignment vertical="center"/>
    </xf>
    <xf numFmtId="43" fontId="26" fillId="0" borderId="0">
      <alignment vertical="center"/>
    </xf>
    <xf numFmtId="41" fontId="26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49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vertical="center" wrapText="1"/>
    </xf>
    <xf numFmtId="0" fontId="1" fillId="0" borderId="0" xfId="49" applyFont="1" applyAlignment="1">
      <alignment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2" xfId="55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常规 2" xfId="55"/>
  </cellStyles>
  <dxfs count="7">
    <dxf>
      <fill>
        <patternFill patternType="solid">
          <bgColor rgb="FFFFC7CE"/>
        </patternFill>
      </fill>
    </dxf>
    <dxf>
      <font>
        <color rgb="FF00B050"/>
      </font>
      <fill>
        <patternFill patternType="solid">
          <bgColor rgb="FFFFFF00"/>
        </patternFill>
      </fill>
    </dxf>
    <dxf>
      <font>
        <color rgb="FF00B050"/>
      </font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  <dxf>
      <font>
        <color rgb="FF00B050"/>
      </font>
      <fill>
        <patternFill patternType="solid">
          <bgColor rgb="FFFFFF00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1"/>
  <sheetViews>
    <sheetView tabSelected="1" workbookViewId="0">
      <pane ySplit="1" topLeftCell="A2" activePane="bottomLeft" state="frozen"/>
      <selection/>
      <selection pane="bottomLeft" activeCell="A78" sqref="A78"/>
    </sheetView>
  </sheetViews>
  <sheetFormatPr defaultColWidth="7.375" defaultRowHeight="30" customHeight="1"/>
  <cols>
    <col min="1" max="1" width="6.375" style="1" customWidth="1"/>
    <col min="2" max="2" width="26.5" style="3" customWidth="1"/>
    <col min="3" max="3" width="44.875" style="3" customWidth="1"/>
    <col min="4" max="4" width="15.375" style="3" customWidth="1"/>
    <col min="5" max="5" width="9.75" style="3" customWidth="1"/>
    <col min="6" max="6" width="14.375" style="3" customWidth="1"/>
    <col min="7" max="7" width="42.375" style="3" customWidth="1"/>
    <col min="8" max="8" width="10.125" style="3" customWidth="1"/>
    <col min="9" max="9" width="46.75" style="3" customWidth="1"/>
    <col min="10" max="10" width="36.375" style="3" customWidth="1"/>
    <col min="11" max="11" width="21.75" style="3" customWidth="1"/>
    <col min="12" max="12" width="20.375" style="3" customWidth="1"/>
    <col min="13" max="13" width="27.125" style="3" customWidth="1"/>
    <col min="14" max="14" width="10.75" style="3" customWidth="1"/>
    <col min="15" max="15" width="9.875" style="3" customWidth="1"/>
    <col min="16" max="16" width="8.375" style="3" customWidth="1"/>
    <col min="17" max="17" width="11.25" style="3" customWidth="1"/>
    <col min="18" max="18" width="9.375" style="3" customWidth="1"/>
    <col min="19" max="19" width="7.625" style="3" customWidth="1"/>
    <col min="20" max="20" width="7" style="3" customWidth="1"/>
    <col min="21" max="21" width="23.375" style="3" customWidth="1"/>
    <col min="22" max="22" width="19.375" style="3" customWidth="1"/>
    <col min="23" max="26" width="7.375" style="3" customWidth="1"/>
    <col min="27" max="28" width="9.375" style="3" customWidth="1"/>
    <col min="29" max="29" width="7.375" style="3" customWidth="1"/>
    <col min="30" max="30" width="9.875" style="3" customWidth="1"/>
    <col min="31" max="31" width="7.375" style="3" customWidth="1"/>
    <col min="32" max="32" width="8.25" style="3" customWidth="1"/>
    <col min="33" max="33" width="10.375" style="3" customWidth="1"/>
    <col min="34" max="34" width="9.875" style="3" customWidth="1"/>
    <col min="35" max="37" width="7.375" style="3" customWidth="1"/>
    <col min="38" max="38" width="9.625" style="3" customWidth="1"/>
    <col min="39" max="41" width="7.375" style="3" customWidth="1"/>
    <col min="42" max="42" width="13.625" style="3" customWidth="1"/>
    <col min="43" max="43" width="17" style="3" customWidth="1"/>
    <col min="44" max="44" width="15.75" style="3" customWidth="1"/>
    <col min="45" max="45" width="10.375" style="3" customWidth="1"/>
    <col min="46" max="16376" width="7.375" style="3" customWidth="1"/>
    <col min="16377" max="16384" width="7.375" style="3"/>
  </cols>
  <sheetData>
    <row r="1" s="1" customFormat="1" ht="91.5" customHeight="1" spans="1:2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</row>
    <row r="2" s="2" customFormat="1" ht="40.5" customHeight="1" spans="1:22">
      <c r="A2" s="6">
        <f>1</f>
        <v>1</v>
      </c>
      <c r="B2" s="6" t="s">
        <v>22</v>
      </c>
      <c r="C2" s="6" t="s">
        <v>23</v>
      </c>
      <c r="D2" s="6" t="s">
        <v>24</v>
      </c>
      <c r="E2" s="6" t="s">
        <v>25</v>
      </c>
      <c r="F2" s="6" t="s">
        <v>26</v>
      </c>
      <c r="G2" s="6" t="s">
        <v>27</v>
      </c>
      <c r="H2" s="6" t="s">
        <v>28</v>
      </c>
      <c r="I2" s="6" t="s">
        <v>29</v>
      </c>
      <c r="J2" s="6" t="s">
        <v>30</v>
      </c>
      <c r="K2" s="6" t="s">
        <v>31</v>
      </c>
      <c r="L2" s="6" t="s">
        <v>32</v>
      </c>
      <c r="M2" s="6" t="s">
        <v>33</v>
      </c>
      <c r="N2" s="6" t="s">
        <v>34</v>
      </c>
      <c r="O2" s="6" t="s">
        <v>35</v>
      </c>
      <c r="P2" s="6" t="s">
        <v>36</v>
      </c>
      <c r="Q2" s="6" t="s">
        <v>37</v>
      </c>
      <c r="R2" s="6" t="s">
        <v>38</v>
      </c>
      <c r="S2" s="6" t="s">
        <v>39</v>
      </c>
      <c r="T2" s="6" t="s">
        <v>40</v>
      </c>
      <c r="U2" s="6" t="s">
        <v>41</v>
      </c>
      <c r="V2" s="6" t="s">
        <v>37</v>
      </c>
    </row>
    <row r="3" s="2" customFormat="1" ht="40.5" customHeight="1" spans="1:22">
      <c r="A3" s="6">
        <f>2</f>
        <v>2</v>
      </c>
      <c r="B3" s="6" t="s">
        <v>22</v>
      </c>
      <c r="C3" s="6" t="s">
        <v>23</v>
      </c>
      <c r="D3" s="6" t="s">
        <v>24</v>
      </c>
      <c r="E3" s="6" t="s">
        <v>25</v>
      </c>
      <c r="F3" s="6" t="s">
        <v>26</v>
      </c>
      <c r="G3" s="6" t="s">
        <v>27</v>
      </c>
      <c r="H3" s="6" t="s">
        <v>28</v>
      </c>
      <c r="I3" s="6" t="s">
        <v>42</v>
      </c>
      <c r="J3" s="6" t="s">
        <v>30</v>
      </c>
      <c r="K3" s="6" t="s">
        <v>31</v>
      </c>
      <c r="L3" s="6" t="s">
        <v>32</v>
      </c>
      <c r="M3" s="6" t="s">
        <v>33</v>
      </c>
      <c r="N3" s="6" t="s">
        <v>34</v>
      </c>
      <c r="O3" s="6" t="s">
        <v>35</v>
      </c>
      <c r="P3" s="6" t="s">
        <v>36</v>
      </c>
      <c r="Q3" s="6" t="s">
        <v>37</v>
      </c>
      <c r="R3" s="6" t="s">
        <v>38</v>
      </c>
      <c r="S3" s="6" t="s">
        <v>43</v>
      </c>
      <c r="T3" s="6" t="s">
        <v>40</v>
      </c>
      <c r="U3" s="6" t="s">
        <v>41</v>
      </c>
      <c r="V3" s="6" t="s">
        <v>37</v>
      </c>
    </row>
    <row r="4" s="2" customFormat="1" ht="40.5" customHeight="1" spans="1:22">
      <c r="A4" s="6">
        <f>3</f>
        <v>3</v>
      </c>
      <c r="B4" s="6" t="s">
        <v>22</v>
      </c>
      <c r="C4" s="6" t="s">
        <v>23</v>
      </c>
      <c r="D4" s="6" t="s">
        <v>24</v>
      </c>
      <c r="E4" s="6" t="s">
        <v>25</v>
      </c>
      <c r="F4" s="6" t="s">
        <v>26</v>
      </c>
      <c r="G4" s="6" t="s">
        <v>27</v>
      </c>
      <c r="H4" s="6" t="s">
        <v>28</v>
      </c>
      <c r="I4" s="6" t="s">
        <v>42</v>
      </c>
      <c r="J4" s="6" t="s">
        <v>30</v>
      </c>
      <c r="K4" s="6" t="s">
        <v>31</v>
      </c>
      <c r="L4" s="6" t="s">
        <v>32</v>
      </c>
      <c r="M4" s="6" t="s">
        <v>33</v>
      </c>
      <c r="N4" s="6" t="s">
        <v>34</v>
      </c>
      <c r="O4" s="6" t="s">
        <v>35</v>
      </c>
      <c r="P4" s="6" t="s">
        <v>36</v>
      </c>
      <c r="Q4" s="6" t="s">
        <v>37</v>
      </c>
      <c r="R4" s="6" t="s">
        <v>38</v>
      </c>
      <c r="S4" s="6" t="s">
        <v>43</v>
      </c>
      <c r="T4" s="6" t="s">
        <v>40</v>
      </c>
      <c r="U4" s="6" t="s">
        <v>41</v>
      </c>
      <c r="V4" s="6" t="s">
        <v>37</v>
      </c>
    </row>
    <row r="5" s="2" customFormat="1" ht="40.5" customHeight="1" spans="1:22">
      <c r="A5" s="6">
        <f>4</f>
        <v>4</v>
      </c>
      <c r="B5" s="6" t="s">
        <v>22</v>
      </c>
      <c r="C5" s="6" t="s">
        <v>23</v>
      </c>
      <c r="D5" s="6" t="s">
        <v>24</v>
      </c>
      <c r="E5" s="6" t="s">
        <v>25</v>
      </c>
      <c r="F5" s="6" t="s">
        <v>26</v>
      </c>
      <c r="G5" s="6" t="s">
        <v>27</v>
      </c>
      <c r="H5" s="6" t="s">
        <v>28</v>
      </c>
      <c r="I5" s="6" t="s">
        <v>44</v>
      </c>
      <c r="J5" s="6" t="s">
        <v>30</v>
      </c>
      <c r="K5" s="6" t="s">
        <v>31</v>
      </c>
      <c r="L5" s="6" t="s">
        <v>32</v>
      </c>
      <c r="M5" s="6" t="s">
        <v>33</v>
      </c>
      <c r="N5" s="6" t="s">
        <v>34</v>
      </c>
      <c r="O5" s="6" t="s">
        <v>35</v>
      </c>
      <c r="P5" s="6" t="s">
        <v>36</v>
      </c>
      <c r="Q5" s="6" t="s">
        <v>37</v>
      </c>
      <c r="R5" s="6" t="s">
        <v>38</v>
      </c>
      <c r="S5" s="6" t="s">
        <v>45</v>
      </c>
      <c r="T5" s="6" t="s">
        <v>34</v>
      </c>
      <c r="U5" s="6" t="s">
        <v>41</v>
      </c>
      <c r="V5" s="6" t="s">
        <v>37</v>
      </c>
    </row>
    <row r="6" s="2" customFormat="1" ht="40.5" customHeight="1" spans="1:22">
      <c r="A6" s="6">
        <f>5</f>
        <v>5</v>
      </c>
      <c r="B6" s="6" t="s">
        <v>22</v>
      </c>
      <c r="C6" s="6" t="s">
        <v>23</v>
      </c>
      <c r="D6" s="6" t="s">
        <v>24</v>
      </c>
      <c r="E6" s="6" t="s">
        <v>25</v>
      </c>
      <c r="F6" s="6" t="s">
        <v>26</v>
      </c>
      <c r="G6" s="6" t="s">
        <v>27</v>
      </c>
      <c r="H6" s="6" t="s">
        <v>28</v>
      </c>
      <c r="I6" s="6" t="s">
        <v>46</v>
      </c>
      <c r="J6" s="6" t="s">
        <v>47</v>
      </c>
      <c r="K6" s="6" t="s">
        <v>31</v>
      </c>
      <c r="L6" s="6" t="s">
        <v>32</v>
      </c>
      <c r="M6" s="6" t="s">
        <v>33</v>
      </c>
      <c r="N6" s="6" t="s">
        <v>34</v>
      </c>
      <c r="O6" s="6" t="s">
        <v>35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34</v>
      </c>
      <c r="U6" s="6" t="s">
        <v>41</v>
      </c>
      <c r="V6" s="6" t="s">
        <v>37</v>
      </c>
    </row>
    <row r="7" s="2" customFormat="1" ht="40.5" customHeight="1" spans="1:22">
      <c r="A7" s="6">
        <f>6</f>
        <v>6</v>
      </c>
      <c r="B7" s="6" t="s">
        <v>22</v>
      </c>
      <c r="C7" s="6" t="s">
        <v>50</v>
      </c>
      <c r="D7" s="6" t="s">
        <v>51</v>
      </c>
      <c r="E7" s="6" t="s">
        <v>25</v>
      </c>
      <c r="F7" s="6" t="s">
        <v>26</v>
      </c>
      <c r="G7" s="6" t="s">
        <v>27</v>
      </c>
      <c r="H7" s="6" t="s">
        <v>28</v>
      </c>
      <c r="I7" s="6" t="s">
        <v>52</v>
      </c>
      <c r="J7" s="6" t="s">
        <v>50</v>
      </c>
      <c r="K7" s="6" t="s">
        <v>53</v>
      </c>
      <c r="L7" s="6" t="s">
        <v>54</v>
      </c>
      <c r="M7" s="6" t="s">
        <v>55</v>
      </c>
      <c r="N7" s="6" t="s">
        <v>56</v>
      </c>
      <c r="O7" s="6" t="s">
        <v>57</v>
      </c>
      <c r="P7" s="6" t="s">
        <v>58</v>
      </c>
      <c r="Q7" s="6" t="s">
        <v>37</v>
      </c>
      <c r="R7" s="6" t="s">
        <v>38</v>
      </c>
      <c r="S7" s="6" t="s">
        <v>59</v>
      </c>
      <c r="T7" s="6" t="s">
        <v>34</v>
      </c>
      <c r="U7" s="6" t="s">
        <v>60</v>
      </c>
      <c r="V7" s="6" t="s">
        <v>37</v>
      </c>
    </row>
    <row r="8" s="2" customFormat="1" ht="40.5" customHeight="1" spans="1:22">
      <c r="A8" s="6">
        <f>7</f>
        <v>7</v>
      </c>
      <c r="B8" s="6" t="s">
        <v>22</v>
      </c>
      <c r="C8" s="6" t="s">
        <v>50</v>
      </c>
      <c r="D8" s="6" t="s">
        <v>24</v>
      </c>
      <c r="E8" s="6" t="s">
        <v>25</v>
      </c>
      <c r="F8" s="6" t="s">
        <v>26</v>
      </c>
      <c r="G8" s="6" t="s">
        <v>27</v>
      </c>
      <c r="H8" s="6" t="s">
        <v>28</v>
      </c>
      <c r="I8" s="6" t="s">
        <v>61</v>
      </c>
      <c r="J8" s="6" t="s">
        <v>50</v>
      </c>
      <c r="K8" s="6" t="s">
        <v>53</v>
      </c>
      <c r="L8" s="6" t="s">
        <v>54</v>
      </c>
      <c r="M8" s="6" t="s">
        <v>55</v>
      </c>
      <c r="N8" s="6" t="s">
        <v>56</v>
      </c>
      <c r="O8" s="6" t="s">
        <v>57</v>
      </c>
      <c r="P8" s="6" t="s">
        <v>58</v>
      </c>
      <c r="Q8" s="6" t="s">
        <v>37</v>
      </c>
      <c r="R8" s="6" t="s">
        <v>38</v>
      </c>
      <c r="S8" s="6" t="s">
        <v>62</v>
      </c>
      <c r="T8" s="6" t="s">
        <v>34</v>
      </c>
      <c r="U8" s="6" t="s">
        <v>60</v>
      </c>
      <c r="V8" s="6" t="s">
        <v>37</v>
      </c>
    </row>
    <row r="9" s="2" customFormat="1" ht="40.5" customHeight="1" spans="1:22">
      <c r="A9" s="6">
        <f>8</f>
        <v>8</v>
      </c>
      <c r="B9" s="6" t="s">
        <v>22</v>
      </c>
      <c r="C9" s="6" t="s">
        <v>50</v>
      </c>
      <c r="D9" s="6" t="s">
        <v>51</v>
      </c>
      <c r="E9" s="6" t="s">
        <v>25</v>
      </c>
      <c r="F9" s="6" t="s">
        <v>26</v>
      </c>
      <c r="G9" s="6" t="s">
        <v>27</v>
      </c>
      <c r="H9" s="6" t="s">
        <v>28</v>
      </c>
      <c r="I9" s="6" t="s">
        <v>63</v>
      </c>
      <c r="J9" s="6" t="s">
        <v>50</v>
      </c>
      <c r="K9" s="6" t="s">
        <v>53</v>
      </c>
      <c r="L9" s="6" t="s">
        <v>54</v>
      </c>
      <c r="M9" s="6" t="s">
        <v>55</v>
      </c>
      <c r="N9" s="6" t="s">
        <v>56</v>
      </c>
      <c r="O9" s="6" t="s">
        <v>57</v>
      </c>
      <c r="P9" s="6" t="s">
        <v>58</v>
      </c>
      <c r="Q9" s="6" t="s">
        <v>37</v>
      </c>
      <c r="R9" s="6" t="s">
        <v>38</v>
      </c>
      <c r="S9" s="6" t="s">
        <v>40</v>
      </c>
      <c r="T9" s="6" t="s">
        <v>40</v>
      </c>
      <c r="U9" s="6" t="s">
        <v>60</v>
      </c>
      <c r="V9" s="6" t="s">
        <v>37</v>
      </c>
    </row>
    <row r="10" s="2" customFormat="1" ht="40.5" customHeight="1" spans="1:22">
      <c r="A10" s="6">
        <f>9</f>
        <v>9</v>
      </c>
      <c r="B10" s="6" t="s">
        <v>22</v>
      </c>
      <c r="C10" s="6" t="s">
        <v>50</v>
      </c>
      <c r="D10" s="6" t="s">
        <v>51</v>
      </c>
      <c r="E10" s="6" t="s">
        <v>25</v>
      </c>
      <c r="F10" s="6" t="s">
        <v>26</v>
      </c>
      <c r="G10" s="6" t="s">
        <v>27</v>
      </c>
      <c r="H10" s="6" t="s">
        <v>28</v>
      </c>
      <c r="I10" s="6" t="s">
        <v>64</v>
      </c>
      <c r="J10" s="6" t="s">
        <v>50</v>
      </c>
      <c r="K10" s="6" t="s">
        <v>53</v>
      </c>
      <c r="L10" s="6" t="s">
        <v>54</v>
      </c>
      <c r="M10" s="6" t="s">
        <v>55</v>
      </c>
      <c r="N10" s="6" t="s">
        <v>56</v>
      </c>
      <c r="O10" s="6" t="s">
        <v>57</v>
      </c>
      <c r="P10" s="6" t="s">
        <v>58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60</v>
      </c>
      <c r="V10" s="6" t="s">
        <v>37</v>
      </c>
    </row>
    <row r="11" s="2" customFormat="1" ht="40.5" customHeight="1" spans="1:22">
      <c r="A11" s="6">
        <f>10</f>
        <v>10</v>
      </c>
      <c r="B11" s="6" t="s">
        <v>22</v>
      </c>
      <c r="C11" s="6" t="s">
        <v>50</v>
      </c>
      <c r="D11" s="6" t="s">
        <v>51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66</v>
      </c>
      <c r="J11" s="6" t="s">
        <v>50</v>
      </c>
      <c r="K11" s="6" t="s">
        <v>53</v>
      </c>
      <c r="L11" s="6" t="s">
        <v>54</v>
      </c>
      <c r="M11" s="6" t="s">
        <v>55</v>
      </c>
      <c r="N11" s="6" t="s">
        <v>56</v>
      </c>
      <c r="O11" s="6" t="s">
        <v>57</v>
      </c>
      <c r="P11" s="6" t="s">
        <v>58</v>
      </c>
      <c r="Q11" s="6" t="s">
        <v>37</v>
      </c>
      <c r="R11" s="6" t="s">
        <v>38</v>
      </c>
      <c r="S11" s="6" t="s">
        <v>67</v>
      </c>
      <c r="T11" s="6" t="s">
        <v>34</v>
      </c>
      <c r="U11" s="6" t="s">
        <v>60</v>
      </c>
      <c r="V11" s="6" t="s">
        <v>37</v>
      </c>
    </row>
    <row r="12" s="2" customFormat="1" ht="40.5" customHeight="1" spans="1:22">
      <c r="A12" s="6">
        <f>11</f>
        <v>11</v>
      </c>
      <c r="B12" s="6" t="s">
        <v>22</v>
      </c>
      <c r="C12" s="6" t="s">
        <v>50</v>
      </c>
      <c r="D12" s="6" t="s">
        <v>51</v>
      </c>
      <c r="E12" s="6" t="s">
        <v>25</v>
      </c>
      <c r="F12" s="6" t="s">
        <v>26</v>
      </c>
      <c r="G12" s="6" t="s">
        <v>27</v>
      </c>
      <c r="H12" s="6" t="s">
        <v>28</v>
      </c>
      <c r="I12" s="6" t="s">
        <v>68</v>
      </c>
      <c r="J12" s="6" t="s">
        <v>50</v>
      </c>
      <c r="K12" s="6" t="s">
        <v>53</v>
      </c>
      <c r="L12" s="6" t="s">
        <v>54</v>
      </c>
      <c r="M12" s="6" t="s">
        <v>55</v>
      </c>
      <c r="N12" s="6" t="s">
        <v>56</v>
      </c>
      <c r="O12" s="6" t="s">
        <v>57</v>
      </c>
      <c r="P12" s="6" t="s">
        <v>58</v>
      </c>
      <c r="Q12" s="6" t="s">
        <v>37</v>
      </c>
      <c r="R12" s="6" t="s">
        <v>38</v>
      </c>
      <c r="S12" s="6" t="s">
        <v>69</v>
      </c>
      <c r="T12" s="6" t="s">
        <v>40</v>
      </c>
      <c r="U12" s="6" t="s">
        <v>70</v>
      </c>
      <c r="V12" s="6" t="s">
        <v>37</v>
      </c>
    </row>
    <row r="13" s="2" customFormat="1" ht="40.5" customHeight="1" spans="1:22">
      <c r="A13" s="6">
        <f>12</f>
        <v>12</v>
      </c>
      <c r="B13" s="6" t="s">
        <v>22</v>
      </c>
      <c r="C13" s="6" t="s">
        <v>50</v>
      </c>
      <c r="D13" s="6" t="s">
        <v>51</v>
      </c>
      <c r="E13" s="6" t="s">
        <v>25</v>
      </c>
      <c r="F13" s="6" t="s">
        <v>26</v>
      </c>
      <c r="G13" s="6" t="s">
        <v>27</v>
      </c>
      <c r="H13" s="6" t="s">
        <v>28</v>
      </c>
      <c r="I13" s="6" t="s">
        <v>71</v>
      </c>
      <c r="J13" s="6" t="s">
        <v>50</v>
      </c>
      <c r="K13" s="6" t="s">
        <v>53</v>
      </c>
      <c r="L13" s="6" t="s">
        <v>54</v>
      </c>
      <c r="M13" s="6" t="s">
        <v>55</v>
      </c>
      <c r="N13" s="6" t="s">
        <v>56</v>
      </c>
      <c r="O13" s="6" t="s">
        <v>57</v>
      </c>
      <c r="P13" s="6" t="s">
        <v>58</v>
      </c>
      <c r="Q13" s="6" t="s">
        <v>37</v>
      </c>
      <c r="R13" s="6" t="s">
        <v>38</v>
      </c>
      <c r="S13" s="6" t="s">
        <v>62</v>
      </c>
      <c r="T13" s="6" t="s">
        <v>40</v>
      </c>
      <c r="U13" s="6" t="s">
        <v>70</v>
      </c>
      <c r="V13" s="6" t="s">
        <v>37</v>
      </c>
    </row>
    <row r="14" s="2" customFormat="1" ht="40.5" customHeight="1" spans="1:22">
      <c r="A14" s="6">
        <f>13</f>
        <v>13</v>
      </c>
      <c r="B14" s="6" t="s">
        <v>22</v>
      </c>
      <c r="C14" s="6" t="s">
        <v>50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72</v>
      </c>
      <c r="J14" s="6" t="s">
        <v>50</v>
      </c>
      <c r="K14" s="6" t="s">
        <v>53</v>
      </c>
      <c r="L14" s="6" t="s">
        <v>54</v>
      </c>
      <c r="M14" s="6" t="s">
        <v>55</v>
      </c>
      <c r="N14" s="6" t="s">
        <v>56</v>
      </c>
      <c r="O14" s="6" t="s">
        <v>57</v>
      </c>
      <c r="P14" s="6" t="s">
        <v>58</v>
      </c>
      <c r="Q14" s="6" t="s">
        <v>37</v>
      </c>
      <c r="R14" s="6" t="s">
        <v>38</v>
      </c>
      <c r="S14" s="6" t="s">
        <v>62</v>
      </c>
      <c r="T14" s="6" t="s">
        <v>40</v>
      </c>
      <c r="U14" s="6" t="s">
        <v>70</v>
      </c>
      <c r="V14" s="6" t="s">
        <v>37</v>
      </c>
    </row>
    <row r="15" s="2" customFormat="1" ht="40.5" customHeight="1" spans="1:22">
      <c r="A15" s="6">
        <f>14</f>
        <v>14</v>
      </c>
      <c r="B15" s="6" t="s">
        <v>22</v>
      </c>
      <c r="C15" s="6" t="s">
        <v>23</v>
      </c>
      <c r="D15" s="6" t="s">
        <v>24</v>
      </c>
      <c r="E15" s="6" t="s">
        <v>25</v>
      </c>
      <c r="F15" s="6" t="s">
        <v>26</v>
      </c>
      <c r="G15" s="6" t="s">
        <v>27</v>
      </c>
      <c r="H15" s="6" t="s">
        <v>28</v>
      </c>
      <c r="I15" s="6" t="s">
        <v>73</v>
      </c>
      <c r="J15" s="6" t="s">
        <v>47</v>
      </c>
      <c r="K15" s="6" t="s">
        <v>74</v>
      </c>
      <c r="L15" s="6" t="s">
        <v>75</v>
      </c>
      <c r="M15" s="6" t="s">
        <v>33</v>
      </c>
      <c r="N15" s="6" t="s">
        <v>76</v>
      </c>
      <c r="O15" s="6" t="s">
        <v>35</v>
      </c>
      <c r="P15" s="6" t="s">
        <v>36</v>
      </c>
      <c r="Q15" s="6" t="s">
        <v>37</v>
      </c>
      <c r="R15" s="6" t="s">
        <v>48</v>
      </c>
      <c r="S15" s="6" t="s">
        <v>77</v>
      </c>
      <c r="T15" s="6" t="s">
        <v>34</v>
      </c>
      <c r="U15" s="6" t="s">
        <v>41</v>
      </c>
      <c r="V15" s="6" t="s">
        <v>37</v>
      </c>
    </row>
    <row r="16" s="2" customFormat="1" ht="40.5" customHeight="1" spans="1:22">
      <c r="A16" s="6">
        <f>15</f>
        <v>15</v>
      </c>
      <c r="B16" s="6" t="s">
        <v>22</v>
      </c>
      <c r="C16" s="6" t="s">
        <v>23</v>
      </c>
      <c r="D16" s="6" t="s">
        <v>24</v>
      </c>
      <c r="E16" s="6" t="s">
        <v>25</v>
      </c>
      <c r="F16" s="6" t="s">
        <v>26</v>
      </c>
      <c r="G16" s="6" t="s">
        <v>27</v>
      </c>
      <c r="H16" s="6" t="s">
        <v>28</v>
      </c>
      <c r="I16" s="6" t="s">
        <v>78</v>
      </c>
      <c r="J16" s="6" t="s">
        <v>47</v>
      </c>
      <c r="K16" s="6" t="s">
        <v>31</v>
      </c>
      <c r="L16" s="6" t="s">
        <v>32</v>
      </c>
      <c r="M16" s="6" t="s">
        <v>33</v>
      </c>
      <c r="N16" s="6" t="s">
        <v>34</v>
      </c>
      <c r="O16" s="6" t="s">
        <v>35</v>
      </c>
      <c r="P16" s="6" t="s">
        <v>36</v>
      </c>
      <c r="Q16" s="6" t="s">
        <v>37</v>
      </c>
      <c r="R16" s="6" t="s">
        <v>38</v>
      </c>
      <c r="S16" s="6" t="s">
        <v>79</v>
      </c>
      <c r="T16" s="6" t="s">
        <v>40</v>
      </c>
      <c r="U16" s="6" t="s">
        <v>41</v>
      </c>
      <c r="V16" s="6" t="s">
        <v>37</v>
      </c>
    </row>
    <row r="17" s="2" customFormat="1" ht="40.5" customHeight="1" spans="1:22">
      <c r="A17" s="6">
        <f>16</f>
        <v>16</v>
      </c>
      <c r="B17" s="6" t="s">
        <v>22</v>
      </c>
      <c r="C17" s="6" t="s">
        <v>23</v>
      </c>
      <c r="D17" s="6" t="s">
        <v>24</v>
      </c>
      <c r="E17" s="6" t="s">
        <v>25</v>
      </c>
      <c r="F17" s="6" t="s">
        <v>26</v>
      </c>
      <c r="G17" s="6" t="s">
        <v>27</v>
      </c>
      <c r="H17" s="6" t="s">
        <v>28</v>
      </c>
      <c r="I17" s="6" t="s">
        <v>80</v>
      </c>
      <c r="J17" s="6" t="s">
        <v>47</v>
      </c>
      <c r="K17" s="6" t="s">
        <v>31</v>
      </c>
      <c r="L17" s="6" t="s">
        <v>32</v>
      </c>
      <c r="M17" s="6" t="s">
        <v>33</v>
      </c>
      <c r="N17" s="6" t="s">
        <v>34</v>
      </c>
      <c r="O17" s="6" t="s">
        <v>35</v>
      </c>
      <c r="P17" s="6" t="s">
        <v>36</v>
      </c>
      <c r="Q17" s="6" t="s">
        <v>37</v>
      </c>
      <c r="R17" s="6" t="s">
        <v>38</v>
      </c>
      <c r="S17" s="6" t="s">
        <v>81</v>
      </c>
      <c r="T17" s="6" t="s">
        <v>40</v>
      </c>
      <c r="U17" s="6" t="s">
        <v>41</v>
      </c>
      <c r="V17" s="6" t="s">
        <v>37</v>
      </c>
    </row>
    <row r="18" s="2" customFormat="1" ht="40.5" customHeight="1" spans="1:22">
      <c r="A18" s="6">
        <f>17</f>
        <v>17</v>
      </c>
      <c r="B18" s="6" t="s">
        <v>22</v>
      </c>
      <c r="C18" s="6" t="s">
        <v>23</v>
      </c>
      <c r="D18" s="6" t="s">
        <v>24</v>
      </c>
      <c r="E18" s="6" t="s">
        <v>25</v>
      </c>
      <c r="F18" s="6" t="s">
        <v>26</v>
      </c>
      <c r="G18" s="6" t="s">
        <v>27</v>
      </c>
      <c r="H18" s="6" t="s">
        <v>28</v>
      </c>
      <c r="I18" s="6" t="s">
        <v>82</v>
      </c>
      <c r="J18" s="6" t="s">
        <v>47</v>
      </c>
      <c r="K18" s="6" t="s">
        <v>31</v>
      </c>
      <c r="L18" s="6" t="s">
        <v>32</v>
      </c>
      <c r="M18" s="6" t="s">
        <v>83</v>
      </c>
      <c r="N18" s="6" t="s">
        <v>34</v>
      </c>
      <c r="O18" s="6" t="s">
        <v>35</v>
      </c>
      <c r="P18" s="6" t="s">
        <v>36</v>
      </c>
      <c r="Q18" s="6" t="s">
        <v>37</v>
      </c>
      <c r="R18" s="6" t="s">
        <v>38</v>
      </c>
      <c r="S18" s="6" t="s">
        <v>84</v>
      </c>
      <c r="T18" s="6" t="s">
        <v>40</v>
      </c>
      <c r="U18" s="6" t="s">
        <v>41</v>
      </c>
      <c r="V18" s="6" t="s">
        <v>37</v>
      </c>
    </row>
    <row r="19" s="2" customFormat="1" ht="40.5" customHeight="1" spans="1:22">
      <c r="A19" s="6">
        <f>18</f>
        <v>18</v>
      </c>
      <c r="B19" s="6" t="s">
        <v>22</v>
      </c>
      <c r="C19" s="6" t="s">
        <v>85</v>
      </c>
      <c r="D19" s="6" t="s">
        <v>86</v>
      </c>
      <c r="E19" s="6" t="s">
        <v>25</v>
      </c>
      <c r="F19" s="6" t="s">
        <v>26</v>
      </c>
      <c r="G19" s="6" t="s">
        <v>87</v>
      </c>
      <c r="H19" s="6" t="s">
        <v>88</v>
      </c>
      <c r="I19" s="6" t="s">
        <v>89</v>
      </c>
      <c r="J19" s="6" t="s">
        <v>90</v>
      </c>
      <c r="K19" s="6" t="s">
        <v>91</v>
      </c>
      <c r="L19" s="6" t="s">
        <v>92</v>
      </c>
      <c r="M19" s="6" t="s">
        <v>93</v>
      </c>
      <c r="N19" s="6" t="s">
        <v>56</v>
      </c>
      <c r="O19" s="6" t="s">
        <v>94</v>
      </c>
      <c r="P19" s="6" t="s">
        <v>62</v>
      </c>
      <c r="Q19" s="6" t="s">
        <v>37</v>
      </c>
      <c r="R19" s="6" t="s">
        <v>38</v>
      </c>
      <c r="S19" s="6" t="s">
        <v>69</v>
      </c>
      <c r="T19" s="6" t="s">
        <v>40</v>
      </c>
      <c r="U19" s="6" t="s">
        <v>70</v>
      </c>
      <c r="V19" s="6" t="s">
        <v>37</v>
      </c>
    </row>
    <row r="20" s="2" customFormat="1" ht="40.5" customHeight="1" spans="1:22">
      <c r="A20" s="6">
        <f>19</f>
        <v>19</v>
      </c>
      <c r="B20" s="6" t="s">
        <v>22</v>
      </c>
      <c r="C20" s="6" t="s">
        <v>23</v>
      </c>
      <c r="D20" s="6" t="s">
        <v>24</v>
      </c>
      <c r="E20" s="6" t="s">
        <v>25</v>
      </c>
      <c r="F20" s="6" t="s">
        <v>26</v>
      </c>
      <c r="G20" s="6" t="s">
        <v>27</v>
      </c>
      <c r="H20" s="6" t="s">
        <v>28</v>
      </c>
      <c r="I20" s="6" t="s">
        <v>95</v>
      </c>
      <c r="J20" s="6" t="s">
        <v>30</v>
      </c>
      <c r="K20" s="6" t="s">
        <v>31</v>
      </c>
      <c r="L20" s="6" t="s">
        <v>32</v>
      </c>
      <c r="M20" s="6" t="s">
        <v>33</v>
      </c>
      <c r="N20" s="6" t="s">
        <v>34</v>
      </c>
      <c r="O20" s="6" t="s">
        <v>35</v>
      </c>
      <c r="P20" s="6" t="s">
        <v>36</v>
      </c>
      <c r="Q20" s="6" t="s">
        <v>37</v>
      </c>
      <c r="R20" s="6" t="s">
        <v>38</v>
      </c>
      <c r="S20" s="6" t="s">
        <v>67</v>
      </c>
      <c r="T20" s="6" t="s">
        <v>40</v>
      </c>
      <c r="U20" s="6" t="s">
        <v>41</v>
      </c>
      <c r="V20" s="6" t="s">
        <v>37</v>
      </c>
    </row>
    <row r="21" s="2" customFormat="1" ht="40.5" customHeight="1" spans="1:22">
      <c r="A21" s="6">
        <f>20</f>
        <v>20</v>
      </c>
      <c r="B21" s="6" t="s">
        <v>22</v>
      </c>
      <c r="C21" s="6" t="s">
        <v>50</v>
      </c>
      <c r="D21" s="6" t="s">
        <v>24</v>
      </c>
      <c r="E21" s="6" t="s">
        <v>25</v>
      </c>
      <c r="F21" s="6" t="s">
        <v>26</v>
      </c>
      <c r="G21" s="6" t="s">
        <v>27</v>
      </c>
      <c r="H21" s="6" t="s">
        <v>28</v>
      </c>
      <c r="I21" s="6" t="s">
        <v>96</v>
      </c>
      <c r="J21" s="6" t="s">
        <v>50</v>
      </c>
      <c r="K21" s="6" t="s">
        <v>53</v>
      </c>
      <c r="L21" s="6" t="s">
        <v>54</v>
      </c>
      <c r="M21" s="6" t="s">
        <v>55</v>
      </c>
      <c r="N21" s="6" t="s">
        <v>56</v>
      </c>
      <c r="O21" s="6" t="s">
        <v>57</v>
      </c>
      <c r="P21" s="6" t="s">
        <v>58</v>
      </c>
      <c r="Q21" s="6" t="s">
        <v>37</v>
      </c>
      <c r="R21" s="6" t="s">
        <v>38</v>
      </c>
      <c r="S21" s="6" t="s">
        <v>97</v>
      </c>
      <c r="T21" s="6" t="s">
        <v>34</v>
      </c>
      <c r="U21" s="6" t="s">
        <v>70</v>
      </c>
      <c r="V21" s="6" t="s">
        <v>37</v>
      </c>
    </row>
    <row r="22" s="2" customFormat="1" ht="40.5" customHeight="1" spans="1:22">
      <c r="A22" s="6">
        <f>21</f>
        <v>21</v>
      </c>
      <c r="B22" s="6" t="s">
        <v>22</v>
      </c>
      <c r="C22" s="6" t="s">
        <v>98</v>
      </c>
      <c r="D22" s="6" t="s">
        <v>99</v>
      </c>
      <c r="E22" s="6" t="s">
        <v>25</v>
      </c>
      <c r="F22" s="6" t="s">
        <v>26</v>
      </c>
      <c r="G22" s="6" t="s">
        <v>100</v>
      </c>
      <c r="H22" s="6" t="s">
        <v>28</v>
      </c>
      <c r="I22" s="6" t="s">
        <v>101</v>
      </c>
      <c r="J22" s="6" t="s">
        <v>102</v>
      </c>
      <c r="K22" s="6" t="s">
        <v>103</v>
      </c>
      <c r="L22" s="6" t="s">
        <v>104</v>
      </c>
      <c r="M22" s="6" t="s">
        <v>33</v>
      </c>
      <c r="N22" s="6" t="s">
        <v>105</v>
      </c>
      <c r="O22" s="6" t="s">
        <v>106</v>
      </c>
      <c r="P22" s="6" t="s">
        <v>107</v>
      </c>
      <c r="Q22" s="6" t="s">
        <v>37</v>
      </c>
      <c r="R22" s="6" t="s">
        <v>48</v>
      </c>
      <c r="S22" s="6" t="s">
        <v>108</v>
      </c>
      <c r="T22" s="6" t="s">
        <v>34</v>
      </c>
      <c r="U22" s="6" t="s">
        <v>41</v>
      </c>
      <c r="V22" s="6" t="s">
        <v>37</v>
      </c>
    </row>
    <row r="23" s="2" customFormat="1" ht="40.5" customHeight="1" spans="1:22">
      <c r="A23" s="6">
        <f>22</f>
        <v>22</v>
      </c>
      <c r="B23" s="6" t="s">
        <v>22</v>
      </c>
      <c r="C23" s="6" t="s">
        <v>109</v>
      </c>
      <c r="D23" s="6" t="s">
        <v>110</v>
      </c>
      <c r="E23" s="6" t="s">
        <v>111</v>
      </c>
      <c r="F23" s="6" t="s">
        <v>26</v>
      </c>
      <c r="G23" s="6" t="s">
        <v>100</v>
      </c>
      <c r="H23" s="6" t="s">
        <v>88</v>
      </c>
      <c r="I23" s="6" t="s">
        <v>112</v>
      </c>
      <c r="J23" s="6" t="s">
        <v>113</v>
      </c>
      <c r="K23" s="6" t="s">
        <v>114</v>
      </c>
      <c r="L23" s="6" t="s">
        <v>115</v>
      </c>
      <c r="M23" s="6" t="s">
        <v>116</v>
      </c>
      <c r="N23" s="6" t="s">
        <v>34</v>
      </c>
      <c r="O23" s="6" t="s">
        <v>35</v>
      </c>
      <c r="P23" s="6" t="s">
        <v>117</v>
      </c>
      <c r="Q23" s="6" t="s">
        <v>37</v>
      </c>
      <c r="R23" s="6" t="s">
        <v>38</v>
      </c>
      <c r="S23" s="6" t="s">
        <v>81</v>
      </c>
      <c r="T23" s="6" t="s">
        <v>34</v>
      </c>
      <c r="U23" s="6" t="s">
        <v>60</v>
      </c>
      <c r="V23" s="6" t="s">
        <v>37</v>
      </c>
    </row>
    <row r="24" s="2" customFormat="1" ht="40.5" customHeight="1" spans="1:22">
      <c r="A24" s="6">
        <f>23</f>
        <v>23</v>
      </c>
      <c r="B24" s="6" t="s">
        <v>22</v>
      </c>
      <c r="C24" s="6" t="s">
        <v>109</v>
      </c>
      <c r="D24" s="6" t="s">
        <v>118</v>
      </c>
      <c r="E24" s="6" t="s">
        <v>25</v>
      </c>
      <c r="F24" s="6" t="s">
        <v>26</v>
      </c>
      <c r="G24" s="6" t="s">
        <v>119</v>
      </c>
      <c r="H24" s="6" t="s">
        <v>88</v>
      </c>
      <c r="I24" s="6" t="s">
        <v>120</v>
      </c>
      <c r="J24" s="6" t="s">
        <v>113</v>
      </c>
      <c r="K24" s="6" t="s">
        <v>114</v>
      </c>
      <c r="L24" s="6" t="s">
        <v>115</v>
      </c>
      <c r="M24" s="6" t="s">
        <v>116</v>
      </c>
      <c r="N24" s="6" t="s">
        <v>34</v>
      </c>
      <c r="O24" s="6" t="s">
        <v>35</v>
      </c>
      <c r="P24" s="6" t="s">
        <v>117</v>
      </c>
      <c r="Q24" s="6" t="s">
        <v>37</v>
      </c>
      <c r="R24" s="6" t="s">
        <v>48</v>
      </c>
      <c r="S24" s="6" t="s">
        <v>121</v>
      </c>
      <c r="T24" s="6" t="s">
        <v>34</v>
      </c>
      <c r="U24" s="6" t="s">
        <v>60</v>
      </c>
      <c r="V24" s="6" t="s">
        <v>37</v>
      </c>
    </row>
    <row r="25" s="2" customFormat="1" ht="40.5" customHeight="1" spans="1:22">
      <c r="A25" s="6">
        <f>24</f>
        <v>24</v>
      </c>
      <c r="B25" s="6" t="s">
        <v>22</v>
      </c>
      <c r="C25" s="6" t="s">
        <v>122</v>
      </c>
      <c r="D25" s="6" t="s">
        <v>123</v>
      </c>
      <c r="E25" s="6" t="s">
        <v>111</v>
      </c>
      <c r="F25" s="6" t="s">
        <v>26</v>
      </c>
      <c r="G25" s="6" t="s">
        <v>100</v>
      </c>
      <c r="H25" s="6" t="s">
        <v>88</v>
      </c>
      <c r="I25" s="6" t="s">
        <v>112</v>
      </c>
      <c r="J25" s="6" t="s">
        <v>124</v>
      </c>
      <c r="K25" s="6" t="s">
        <v>125</v>
      </c>
      <c r="L25" s="6" t="s">
        <v>126</v>
      </c>
      <c r="M25" s="6" t="s">
        <v>127</v>
      </c>
      <c r="N25" s="6" t="s">
        <v>56</v>
      </c>
      <c r="O25" s="6" t="s">
        <v>128</v>
      </c>
      <c r="P25" s="6" t="s">
        <v>129</v>
      </c>
      <c r="Q25" s="6" t="s">
        <v>37</v>
      </c>
      <c r="R25" s="6" t="s">
        <v>38</v>
      </c>
      <c r="S25" s="6" t="s">
        <v>81</v>
      </c>
      <c r="T25" s="6" t="s">
        <v>34</v>
      </c>
      <c r="U25" s="6" t="s">
        <v>60</v>
      </c>
      <c r="V25" s="6" t="s">
        <v>37</v>
      </c>
    </row>
    <row r="26" s="2" customFormat="1" ht="40.5" customHeight="1" spans="1:22">
      <c r="A26" s="6">
        <f>25</f>
        <v>25</v>
      </c>
      <c r="B26" s="6" t="s">
        <v>22</v>
      </c>
      <c r="C26" s="6" t="s">
        <v>122</v>
      </c>
      <c r="D26" s="6" t="s">
        <v>130</v>
      </c>
      <c r="E26" s="6" t="s">
        <v>111</v>
      </c>
      <c r="F26" s="6" t="s">
        <v>26</v>
      </c>
      <c r="G26" s="6" t="s">
        <v>119</v>
      </c>
      <c r="H26" s="6" t="s">
        <v>88</v>
      </c>
      <c r="I26" s="6" t="s">
        <v>120</v>
      </c>
      <c r="J26" s="6" t="s">
        <v>124</v>
      </c>
      <c r="K26" s="6" t="s">
        <v>125</v>
      </c>
      <c r="L26" s="6" t="s">
        <v>126</v>
      </c>
      <c r="M26" s="6" t="s">
        <v>127</v>
      </c>
      <c r="N26" s="6" t="s">
        <v>56</v>
      </c>
      <c r="O26" s="6" t="s">
        <v>128</v>
      </c>
      <c r="P26" s="6" t="s">
        <v>129</v>
      </c>
      <c r="Q26" s="6" t="s">
        <v>37</v>
      </c>
      <c r="R26" s="6" t="s">
        <v>48</v>
      </c>
      <c r="S26" s="6" t="s">
        <v>121</v>
      </c>
      <c r="T26" s="6" t="s">
        <v>34</v>
      </c>
      <c r="U26" s="6" t="s">
        <v>60</v>
      </c>
      <c r="V26" s="6" t="s">
        <v>37</v>
      </c>
    </row>
    <row r="27" s="2" customFormat="1" ht="40.5" customHeight="1" spans="1:22">
      <c r="A27" s="6">
        <f>26</f>
        <v>26</v>
      </c>
      <c r="B27" s="6" t="s">
        <v>22</v>
      </c>
      <c r="C27" s="6" t="s">
        <v>131</v>
      </c>
      <c r="D27" s="6" t="s">
        <v>132</v>
      </c>
      <c r="E27" s="6" t="s">
        <v>25</v>
      </c>
      <c r="F27" s="6" t="s">
        <v>26</v>
      </c>
      <c r="G27" s="6" t="s">
        <v>87</v>
      </c>
      <c r="H27" s="6" t="s">
        <v>28</v>
      </c>
      <c r="I27" s="6" t="s">
        <v>133</v>
      </c>
      <c r="J27" s="6" t="s">
        <v>131</v>
      </c>
      <c r="K27" s="6" t="s">
        <v>134</v>
      </c>
      <c r="L27" s="6" t="s">
        <v>135</v>
      </c>
      <c r="M27" s="6" t="s">
        <v>33</v>
      </c>
      <c r="N27" s="6" t="s">
        <v>136</v>
      </c>
      <c r="O27" s="6" t="s">
        <v>88</v>
      </c>
      <c r="P27" s="6" t="s">
        <v>137</v>
      </c>
      <c r="Q27" s="6" t="s">
        <v>37</v>
      </c>
      <c r="R27" s="6" t="s">
        <v>38</v>
      </c>
      <c r="S27" s="6" t="s">
        <v>36</v>
      </c>
      <c r="T27" s="6" t="s">
        <v>40</v>
      </c>
      <c r="U27" s="6" t="s">
        <v>60</v>
      </c>
      <c r="V27" s="6" t="s">
        <v>37</v>
      </c>
    </row>
    <row r="28" s="2" customFormat="1" ht="40.5" customHeight="1" spans="1:22">
      <c r="A28" s="6">
        <f>27</f>
        <v>27</v>
      </c>
      <c r="B28" s="6" t="s">
        <v>22</v>
      </c>
      <c r="C28" s="6" t="s">
        <v>138</v>
      </c>
      <c r="D28" s="6" t="s">
        <v>139</v>
      </c>
      <c r="E28" s="6" t="s">
        <v>25</v>
      </c>
      <c r="F28" s="6" t="s">
        <v>140</v>
      </c>
      <c r="G28" s="6" t="s">
        <v>141</v>
      </c>
      <c r="H28" s="6" t="s">
        <v>28</v>
      </c>
      <c r="I28" s="6" t="s">
        <v>82</v>
      </c>
      <c r="J28" s="6" t="s">
        <v>138</v>
      </c>
      <c r="K28" s="6" t="s">
        <v>142</v>
      </c>
      <c r="L28" s="6" t="s">
        <v>143</v>
      </c>
      <c r="M28" s="6" t="s">
        <v>93</v>
      </c>
      <c r="N28" s="6" t="s">
        <v>144</v>
      </c>
      <c r="O28" s="6" t="s">
        <v>28</v>
      </c>
      <c r="P28" s="6" t="s">
        <v>145</v>
      </c>
      <c r="Q28" s="6" t="s">
        <v>37</v>
      </c>
      <c r="R28" s="6" t="s">
        <v>48</v>
      </c>
      <c r="S28" s="6" t="s">
        <v>84</v>
      </c>
      <c r="T28" s="6" t="s">
        <v>34</v>
      </c>
      <c r="U28" s="6" t="s">
        <v>70</v>
      </c>
      <c r="V28" s="6" t="s">
        <v>37</v>
      </c>
    </row>
    <row r="29" s="2" customFormat="1" ht="40.5" customHeight="1" spans="1:22">
      <c r="A29" s="6">
        <f>28</f>
        <v>28</v>
      </c>
      <c r="B29" s="6" t="s">
        <v>22</v>
      </c>
      <c r="C29" s="6" t="s">
        <v>146</v>
      </c>
      <c r="D29" s="6" t="s">
        <v>147</v>
      </c>
      <c r="E29" s="6" t="s">
        <v>111</v>
      </c>
      <c r="F29" s="6" t="s">
        <v>26</v>
      </c>
      <c r="G29" s="6" t="s">
        <v>100</v>
      </c>
      <c r="H29" s="6" t="s">
        <v>28</v>
      </c>
      <c r="I29" s="6" t="s">
        <v>148</v>
      </c>
      <c r="J29" s="6" t="s">
        <v>149</v>
      </c>
      <c r="K29" s="6" t="s">
        <v>150</v>
      </c>
      <c r="L29" s="6" t="s">
        <v>151</v>
      </c>
      <c r="M29" s="6" t="s">
        <v>33</v>
      </c>
      <c r="N29" s="6" t="s">
        <v>76</v>
      </c>
      <c r="O29" s="6" t="s">
        <v>152</v>
      </c>
      <c r="P29" s="6" t="s">
        <v>153</v>
      </c>
      <c r="Q29" s="6" t="s">
        <v>37</v>
      </c>
      <c r="R29" s="6" t="s">
        <v>38</v>
      </c>
      <c r="S29" s="6" t="s">
        <v>154</v>
      </c>
      <c r="T29" s="6" t="s">
        <v>34</v>
      </c>
      <c r="U29" s="6" t="s">
        <v>41</v>
      </c>
      <c r="V29" s="6" t="s">
        <v>37</v>
      </c>
    </row>
    <row r="30" s="2" customFormat="1" ht="40.5" customHeight="1" spans="1:22">
      <c r="A30" s="6">
        <f>29</f>
        <v>29</v>
      </c>
      <c r="B30" s="6" t="s">
        <v>22</v>
      </c>
      <c r="C30" s="6" t="s">
        <v>50</v>
      </c>
      <c r="D30" s="6" t="s">
        <v>51</v>
      </c>
      <c r="E30" s="6" t="s">
        <v>25</v>
      </c>
      <c r="F30" s="6" t="s">
        <v>26</v>
      </c>
      <c r="G30" s="6" t="s">
        <v>27</v>
      </c>
      <c r="H30" s="6" t="s">
        <v>28</v>
      </c>
      <c r="I30" s="6" t="s">
        <v>155</v>
      </c>
      <c r="J30" s="6" t="s">
        <v>50</v>
      </c>
      <c r="K30" s="6" t="s">
        <v>53</v>
      </c>
      <c r="L30" s="6" t="s">
        <v>54</v>
      </c>
      <c r="M30" s="6" t="s">
        <v>55</v>
      </c>
      <c r="N30" s="6" t="s">
        <v>56</v>
      </c>
      <c r="O30" s="6" t="s">
        <v>57</v>
      </c>
      <c r="P30" s="6" t="s">
        <v>58</v>
      </c>
      <c r="Q30" s="6" t="s">
        <v>37</v>
      </c>
      <c r="R30" s="6" t="s">
        <v>38</v>
      </c>
      <c r="S30" s="6" t="s">
        <v>36</v>
      </c>
      <c r="T30" s="6" t="s">
        <v>34</v>
      </c>
      <c r="U30" s="6" t="s">
        <v>60</v>
      </c>
      <c r="V30" s="6" t="s">
        <v>37</v>
      </c>
    </row>
    <row r="31" s="2" customFormat="1" ht="40.5" customHeight="1" spans="1:22">
      <c r="A31" s="6">
        <f>30</f>
        <v>30</v>
      </c>
      <c r="B31" s="6" t="s">
        <v>22</v>
      </c>
      <c r="C31" s="6" t="s">
        <v>156</v>
      </c>
      <c r="D31" s="6" t="s">
        <v>157</v>
      </c>
      <c r="E31" s="6" t="s">
        <v>25</v>
      </c>
      <c r="F31" s="6" t="s">
        <v>26</v>
      </c>
      <c r="G31" s="6" t="s">
        <v>141</v>
      </c>
      <c r="H31" s="6" t="s">
        <v>88</v>
      </c>
      <c r="I31" s="6" t="s">
        <v>158</v>
      </c>
      <c r="J31" s="6" t="s">
        <v>156</v>
      </c>
      <c r="K31" s="6" t="s">
        <v>159</v>
      </c>
      <c r="L31" s="6" t="s">
        <v>160</v>
      </c>
      <c r="M31" s="6" t="s">
        <v>161</v>
      </c>
      <c r="N31" s="6" t="s">
        <v>162</v>
      </c>
      <c r="O31" s="6" t="s">
        <v>128</v>
      </c>
      <c r="P31" s="6" t="s">
        <v>163</v>
      </c>
      <c r="Q31" s="6" t="s">
        <v>37</v>
      </c>
      <c r="R31" s="6" t="s">
        <v>38</v>
      </c>
      <c r="S31" s="6" t="s">
        <v>137</v>
      </c>
      <c r="T31" s="6" t="s">
        <v>34</v>
      </c>
      <c r="U31" s="6" t="s">
        <v>70</v>
      </c>
      <c r="V31" s="6" t="s">
        <v>37</v>
      </c>
    </row>
    <row r="32" s="2" customFormat="1" ht="40.5" customHeight="1" spans="1:22">
      <c r="A32" s="6">
        <f>31</f>
        <v>31</v>
      </c>
      <c r="B32" s="6" t="s">
        <v>22</v>
      </c>
      <c r="C32" s="6" t="s">
        <v>50</v>
      </c>
      <c r="D32" s="6" t="s">
        <v>51</v>
      </c>
      <c r="E32" s="6" t="s">
        <v>25</v>
      </c>
      <c r="F32" s="6" t="s">
        <v>26</v>
      </c>
      <c r="G32" s="6" t="s">
        <v>27</v>
      </c>
      <c r="H32" s="6" t="s">
        <v>28</v>
      </c>
      <c r="I32" s="6" t="s">
        <v>164</v>
      </c>
      <c r="J32" s="6" t="s">
        <v>50</v>
      </c>
      <c r="K32" s="6" t="s">
        <v>53</v>
      </c>
      <c r="L32" s="6" t="s">
        <v>54</v>
      </c>
      <c r="M32" s="6" t="s">
        <v>55</v>
      </c>
      <c r="N32" s="6" t="s">
        <v>56</v>
      </c>
      <c r="O32" s="6" t="s">
        <v>57</v>
      </c>
      <c r="P32" s="6" t="s">
        <v>58</v>
      </c>
      <c r="Q32" s="6" t="s">
        <v>37</v>
      </c>
      <c r="R32" s="6" t="s">
        <v>38</v>
      </c>
      <c r="S32" s="6" t="s">
        <v>165</v>
      </c>
      <c r="T32" s="6" t="s">
        <v>34</v>
      </c>
      <c r="U32" s="6" t="s">
        <v>60</v>
      </c>
      <c r="V32" s="6" t="s">
        <v>37</v>
      </c>
    </row>
    <row r="33" s="2" customFormat="1" ht="40.5" customHeight="1" spans="1:22">
      <c r="A33" s="6">
        <f>32</f>
        <v>32</v>
      </c>
      <c r="B33" s="6" t="s">
        <v>22</v>
      </c>
      <c r="C33" s="6" t="s">
        <v>50</v>
      </c>
      <c r="D33" s="6" t="s">
        <v>24</v>
      </c>
      <c r="E33" s="6" t="s">
        <v>25</v>
      </c>
      <c r="F33" s="6" t="s">
        <v>26</v>
      </c>
      <c r="G33" s="6" t="s">
        <v>27</v>
      </c>
      <c r="H33" s="6" t="s">
        <v>28</v>
      </c>
      <c r="I33" s="6" t="s">
        <v>166</v>
      </c>
      <c r="J33" s="6" t="s">
        <v>50</v>
      </c>
      <c r="K33" s="6" t="s">
        <v>53</v>
      </c>
      <c r="L33" s="6" t="s">
        <v>54</v>
      </c>
      <c r="M33" s="6" t="s">
        <v>55</v>
      </c>
      <c r="N33" s="6" t="s">
        <v>56</v>
      </c>
      <c r="O33" s="6" t="s">
        <v>57</v>
      </c>
      <c r="P33" s="6" t="s">
        <v>58</v>
      </c>
      <c r="Q33" s="6" t="s">
        <v>37</v>
      </c>
      <c r="R33" s="6" t="s">
        <v>38</v>
      </c>
      <c r="S33" s="6" t="s">
        <v>167</v>
      </c>
      <c r="T33" s="6" t="s">
        <v>34</v>
      </c>
      <c r="U33" s="6" t="s">
        <v>60</v>
      </c>
      <c r="V33" s="6" t="s">
        <v>37</v>
      </c>
    </row>
    <row r="34" s="2" customFormat="1" ht="40.5" customHeight="1" spans="1:22">
      <c r="A34" s="6">
        <f>33</f>
        <v>33</v>
      </c>
      <c r="B34" s="6" t="s">
        <v>22</v>
      </c>
      <c r="C34" s="6" t="s">
        <v>50</v>
      </c>
      <c r="D34" s="6" t="s">
        <v>51</v>
      </c>
      <c r="E34" s="6" t="s">
        <v>25</v>
      </c>
      <c r="F34" s="6" t="s">
        <v>26</v>
      </c>
      <c r="G34" s="6" t="s">
        <v>27</v>
      </c>
      <c r="H34" s="6" t="s">
        <v>28</v>
      </c>
      <c r="I34" s="6" t="s">
        <v>168</v>
      </c>
      <c r="J34" s="6" t="s">
        <v>50</v>
      </c>
      <c r="K34" s="6" t="s">
        <v>53</v>
      </c>
      <c r="L34" s="6" t="s">
        <v>54</v>
      </c>
      <c r="M34" s="6" t="s">
        <v>55</v>
      </c>
      <c r="N34" s="6" t="s">
        <v>56</v>
      </c>
      <c r="O34" s="6" t="s">
        <v>57</v>
      </c>
      <c r="P34" s="6" t="s">
        <v>58</v>
      </c>
      <c r="Q34" s="6" t="s">
        <v>37</v>
      </c>
      <c r="R34" s="6" t="s">
        <v>38</v>
      </c>
      <c r="S34" s="6" t="s">
        <v>169</v>
      </c>
      <c r="T34" s="6" t="s">
        <v>34</v>
      </c>
      <c r="U34" s="6" t="s">
        <v>60</v>
      </c>
      <c r="V34" s="6" t="s">
        <v>37</v>
      </c>
    </row>
    <row r="35" s="2" customFormat="1" ht="40.5" customHeight="1" spans="1:22">
      <c r="A35" s="6">
        <f>34</f>
        <v>34</v>
      </c>
      <c r="B35" s="6" t="s">
        <v>22</v>
      </c>
      <c r="C35" s="6" t="s">
        <v>50</v>
      </c>
      <c r="D35" s="6" t="s">
        <v>51</v>
      </c>
      <c r="E35" s="6" t="s">
        <v>25</v>
      </c>
      <c r="F35" s="6" t="s">
        <v>26</v>
      </c>
      <c r="G35" s="6" t="s">
        <v>27</v>
      </c>
      <c r="H35" s="6" t="s">
        <v>28</v>
      </c>
      <c r="I35" s="6" t="s">
        <v>170</v>
      </c>
      <c r="J35" s="6" t="s">
        <v>50</v>
      </c>
      <c r="K35" s="6" t="s">
        <v>53</v>
      </c>
      <c r="L35" s="6" t="s">
        <v>54</v>
      </c>
      <c r="M35" s="6" t="s">
        <v>55</v>
      </c>
      <c r="N35" s="6" t="s">
        <v>56</v>
      </c>
      <c r="O35" s="6" t="s">
        <v>57</v>
      </c>
      <c r="P35" s="6" t="s">
        <v>58</v>
      </c>
      <c r="Q35" s="6" t="s">
        <v>37</v>
      </c>
      <c r="R35" s="6" t="s">
        <v>38</v>
      </c>
      <c r="S35" s="6" t="s">
        <v>77</v>
      </c>
      <c r="T35" s="6" t="s">
        <v>34</v>
      </c>
      <c r="U35" s="6" t="s">
        <v>60</v>
      </c>
      <c r="V35" s="6" t="s">
        <v>37</v>
      </c>
    </row>
    <row r="36" s="2" customFormat="1" ht="40.5" customHeight="1" spans="1:22">
      <c r="A36" s="6">
        <f>35</f>
        <v>35</v>
      </c>
      <c r="B36" s="6" t="s">
        <v>22</v>
      </c>
      <c r="C36" s="6" t="s">
        <v>171</v>
      </c>
      <c r="D36" s="6" t="s">
        <v>172</v>
      </c>
      <c r="E36" s="6" t="s">
        <v>25</v>
      </c>
      <c r="F36" s="6" t="s">
        <v>26</v>
      </c>
      <c r="G36" s="6" t="s">
        <v>119</v>
      </c>
      <c r="H36" s="6" t="s">
        <v>28</v>
      </c>
      <c r="I36" s="6" t="s">
        <v>173</v>
      </c>
      <c r="J36" s="6" t="s">
        <v>174</v>
      </c>
      <c r="K36" s="6" t="s">
        <v>175</v>
      </c>
      <c r="L36" s="6" t="s">
        <v>176</v>
      </c>
      <c r="M36" s="6" t="s">
        <v>177</v>
      </c>
      <c r="N36" s="6" t="s">
        <v>56</v>
      </c>
      <c r="O36" s="6" t="s">
        <v>28</v>
      </c>
      <c r="P36" s="6" t="s">
        <v>178</v>
      </c>
      <c r="Q36" s="6" t="s">
        <v>37</v>
      </c>
      <c r="R36" s="6" t="s">
        <v>48</v>
      </c>
      <c r="S36" s="6" t="s">
        <v>167</v>
      </c>
      <c r="T36" s="6" t="s">
        <v>34</v>
      </c>
      <c r="U36" s="6" t="s">
        <v>60</v>
      </c>
      <c r="V36" s="6" t="s">
        <v>37</v>
      </c>
    </row>
    <row r="37" s="2" customFormat="1" ht="40.5" customHeight="1" spans="1:22">
      <c r="A37" s="6">
        <f>36</f>
        <v>36</v>
      </c>
      <c r="B37" s="6" t="s">
        <v>22</v>
      </c>
      <c r="C37" s="6" t="s">
        <v>179</v>
      </c>
      <c r="D37" s="6" t="s">
        <v>180</v>
      </c>
      <c r="E37" s="6" t="s">
        <v>25</v>
      </c>
      <c r="F37" s="6" t="s">
        <v>26</v>
      </c>
      <c r="G37" s="6" t="s">
        <v>119</v>
      </c>
      <c r="H37" s="6" t="s">
        <v>28</v>
      </c>
      <c r="I37" s="6" t="s">
        <v>173</v>
      </c>
      <c r="J37" s="6" t="s">
        <v>181</v>
      </c>
      <c r="K37" s="6" t="s">
        <v>182</v>
      </c>
      <c r="L37" s="6" t="s">
        <v>183</v>
      </c>
      <c r="M37" s="6" t="s">
        <v>184</v>
      </c>
      <c r="N37" s="6" t="s">
        <v>105</v>
      </c>
      <c r="O37" s="6" t="s">
        <v>128</v>
      </c>
      <c r="P37" s="6" t="s">
        <v>185</v>
      </c>
      <c r="Q37" s="6" t="s">
        <v>37</v>
      </c>
      <c r="R37" s="6" t="s">
        <v>38</v>
      </c>
      <c r="S37" s="6" t="s">
        <v>186</v>
      </c>
      <c r="T37" s="6" t="s">
        <v>40</v>
      </c>
      <c r="U37" s="6" t="s">
        <v>187</v>
      </c>
      <c r="V37" s="6" t="s">
        <v>37</v>
      </c>
    </row>
    <row r="38" s="2" customFormat="1" ht="40.5" customHeight="1" spans="1:22">
      <c r="A38" s="6">
        <f>37</f>
        <v>37</v>
      </c>
      <c r="B38" s="6" t="s">
        <v>22</v>
      </c>
      <c r="C38" s="6" t="s">
        <v>188</v>
      </c>
      <c r="D38" s="6" t="s">
        <v>189</v>
      </c>
      <c r="E38" s="6" t="s">
        <v>25</v>
      </c>
      <c r="F38" s="6" t="s">
        <v>26</v>
      </c>
      <c r="G38" s="6" t="s">
        <v>190</v>
      </c>
      <c r="H38" s="6" t="s">
        <v>28</v>
      </c>
      <c r="I38" s="6" t="s">
        <v>173</v>
      </c>
      <c r="J38" s="6" t="s">
        <v>188</v>
      </c>
      <c r="K38" s="6" t="s">
        <v>191</v>
      </c>
      <c r="L38" s="6" t="s">
        <v>192</v>
      </c>
      <c r="M38" s="6" t="s">
        <v>193</v>
      </c>
      <c r="N38" s="6" t="s">
        <v>144</v>
      </c>
      <c r="O38" s="6" t="s">
        <v>88</v>
      </c>
      <c r="P38" s="6" t="s">
        <v>194</v>
      </c>
      <c r="Q38" s="6" t="s">
        <v>37</v>
      </c>
      <c r="R38" s="6" t="s">
        <v>48</v>
      </c>
      <c r="S38" s="6" t="s">
        <v>186</v>
      </c>
      <c r="T38" s="6" t="s">
        <v>195</v>
      </c>
      <c r="U38" s="6" t="s">
        <v>60</v>
      </c>
      <c r="V38" s="6" t="s">
        <v>37</v>
      </c>
    </row>
    <row r="39" s="2" customFormat="1" ht="40.5" customHeight="1" spans="1:22">
      <c r="A39" s="6">
        <f>38</f>
        <v>38</v>
      </c>
      <c r="B39" s="6" t="s">
        <v>22</v>
      </c>
      <c r="C39" s="6" t="s">
        <v>196</v>
      </c>
      <c r="D39" s="6" t="s">
        <v>197</v>
      </c>
      <c r="E39" s="6" t="s">
        <v>111</v>
      </c>
      <c r="F39" s="6" t="s">
        <v>198</v>
      </c>
      <c r="G39" s="6" t="s">
        <v>199</v>
      </c>
      <c r="H39" s="6" t="s">
        <v>35</v>
      </c>
      <c r="I39" s="6" t="s">
        <v>200</v>
      </c>
      <c r="J39" s="6" t="s">
        <v>201</v>
      </c>
      <c r="K39" s="6" t="s">
        <v>202</v>
      </c>
      <c r="L39" s="6" t="s">
        <v>203</v>
      </c>
      <c r="M39" s="6" t="s">
        <v>204</v>
      </c>
      <c r="N39" s="6" t="s">
        <v>136</v>
      </c>
      <c r="O39" s="6" t="s">
        <v>205</v>
      </c>
      <c r="P39" s="6" t="s">
        <v>206</v>
      </c>
      <c r="Q39" s="6" t="s">
        <v>37</v>
      </c>
      <c r="R39" s="6" t="s">
        <v>38</v>
      </c>
      <c r="S39" s="6" t="s">
        <v>207</v>
      </c>
      <c r="T39" s="6" t="s">
        <v>40</v>
      </c>
      <c r="U39" s="6" t="s">
        <v>60</v>
      </c>
      <c r="V39" s="6" t="s">
        <v>37</v>
      </c>
    </row>
    <row r="40" s="2" customFormat="1" ht="40.5" customHeight="1" spans="1:22">
      <c r="A40" s="6">
        <f>39</f>
        <v>39</v>
      </c>
      <c r="B40" s="6" t="s">
        <v>22</v>
      </c>
      <c r="C40" s="6" t="s">
        <v>50</v>
      </c>
      <c r="D40" s="6" t="s">
        <v>51</v>
      </c>
      <c r="E40" s="6" t="s">
        <v>25</v>
      </c>
      <c r="F40" s="6" t="s">
        <v>26</v>
      </c>
      <c r="G40" s="6" t="s">
        <v>27</v>
      </c>
      <c r="H40" s="6" t="s">
        <v>28</v>
      </c>
      <c r="I40" s="6" t="s">
        <v>208</v>
      </c>
      <c r="J40" s="6" t="s">
        <v>50</v>
      </c>
      <c r="K40" s="6" t="s">
        <v>53</v>
      </c>
      <c r="L40" s="6" t="s">
        <v>54</v>
      </c>
      <c r="M40" s="6" t="s">
        <v>55</v>
      </c>
      <c r="N40" s="6" t="s">
        <v>56</v>
      </c>
      <c r="O40" s="6" t="s">
        <v>57</v>
      </c>
      <c r="P40" s="6" t="s">
        <v>58</v>
      </c>
      <c r="Q40" s="6" t="s">
        <v>37</v>
      </c>
      <c r="R40" s="6" t="s">
        <v>38</v>
      </c>
      <c r="S40" s="6" t="s">
        <v>145</v>
      </c>
      <c r="T40" s="6" t="s">
        <v>34</v>
      </c>
      <c r="U40" s="6" t="s">
        <v>60</v>
      </c>
      <c r="V40" s="6" t="s">
        <v>37</v>
      </c>
    </row>
    <row r="41" s="2" customFormat="1" ht="40.5" customHeight="1" spans="1:22">
      <c r="A41" s="6">
        <f>40</f>
        <v>40</v>
      </c>
      <c r="B41" s="6" t="s">
        <v>22</v>
      </c>
      <c r="C41" s="6" t="s">
        <v>50</v>
      </c>
      <c r="D41" s="6" t="s">
        <v>51</v>
      </c>
      <c r="E41" s="6" t="s">
        <v>25</v>
      </c>
      <c r="F41" s="6" t="s">
        <v>26</v>
      </c>
      <c r="G41" s="6" t="s">
        <v>27</v>
      </c>
      <c r="H41" s="6" t="s">
        <v>28</v>
      </c>
      <c r="I41" s="6" t="s">
        <v>209</v>
      </c>
      <c r="J41" s="6" t="s">
        <v>50</v>
      </c>
      <c r="K41" s="6" t="s">
        <v>53</v>
      </c>
      <c r="L41" s="6" t="s">
        <v>54</v>
      </c>
      <c r="M41" s="6" t="s">
        <v>55</v>
      </c>
      <c r="N41" s="6" t="s">
        <v>56</v>
      </c>
      <c r="O41" s="6" t="s">
        <v>57</v>
      </c>
      <c r="P41" s="6" t="s">
        <v>58</v>
      </c>
      <c r="Q41" s="6" t="s">
        <v>37</v>
      </c>
      <c r="R41" s="6" t="s">
        <v>38</v>
      </c>
      <c r="S41" s="6" t="s">
        <v>45</v>
      </c>
      <c r="T41" s="6" t="s">
        <v>34</v>
      </c>
      <c r="U41" s="6" t="s">
        <v>60</v>
      </c>
      <c r="V41" s="6" t="s">
        <v>37</v>
      </c>
    </row>
    <row r="42" s="2" customFormat="1" ht="40.5" customHeight="1" spans="1:22">
      <c r="A42" s="6">
        <f>41</f>
        <v>41</v>
      </c>
      <c r="B42" s="6" t="s">
        <v>22</v>
      </c>
      <c r="C42" s="6" t="s">
        <v>210</v>
      </c>
      <c r="D42" s="6" t="s">
        <v>211</v>
      </c>
      <c r="E42" s="6" t="s">
        <v>25</v>
      </c>
      <c r="F42" s="6" t="s">
        <v>26</v>
      </c>
      <c r="G42" s="6" t="s">
        <v>100</v>
      </c>
      <c r="H42" s="6" t="s">
        <v>88</v>
      </c>
      <c r="I42" s="6" t="s">
        <v>212</v>
      </c>
      <c r="J42" s="6" t="s">
        <v>213</v>
      </c>
      <c r="K42" s="6" t="s">
        <v>214</v>
      </c>
      <c r="L42" s="6" t="s">
        <v>215</v>
      </c>
      <c r="M42" s="6" t="s">
        <v>216</v>
      </c>
      <c r="N42" s="6" t="s">
        <v>162</v>
      </c>
      <c r="O42" s="6" t="s">
        <v>57</v>
      </c>
      <c r="P42" s="6" t="s">
        <v>217</v>
      </c>
      <c r="Q42" s="6" t="s">
        <v>37</v>
      </c>
      <c r="R42" s="6" t="s">
        <v>38</v>
      </c>
      <c r="S42" s="6" t="s">
        <v>84</v>
      </c>
      <c r="T42" s="6" t="s">
        <v>40</v>
      </c>
      <c r="U42" s="6" t="s">
        <v>60</v>
      </c>
      <c r="V42" s="6" t="s">
        <v>37</v>
      </c>
    </row>
    <row r="43" s="2" customFormat="1" ht="40.5" customHeight="1" spans="1:22">
      <c r="A43" s="6">
        <f>42</f>
        <v>42</v>
      </c>
      <c r="B43" s="6" t="s">
        <v>22</v>
      </c>
      <c r="C43" s="6" t="s">
        <v>218</v>
      </c>
      <c r="D43" s="6" t="s">
        <v>219</v>
      </c>
      <c r="E43" s="6" t="s">
        <v>25</v>
      </c>
      <c r="F43" s="6" t="s">
        <v>26</v>
      </c>
      <c r="G43" s="6" t="s">
        <v>119</v>
      </c>
      <c r="H43" s="6" t="s">
        <v>88</v>
      </c>
      <c r="I43" s="6" t="s">
        <v>220</v>
      </c>
      <c r="J43" s="6" t="s">
        <v>213</v>
      </c>
      <c r="K43" s="6" t="s">
        <v>214</v>
      </c>
      <c r="L43" s="6" t="s">
        <v>221</v>
      </c>
      <c r="M43" s="6" t="s">
        <v>216</v>
      </c>
      <c r="N43" s="6" t="s">
        <v>162</v>
      </c>
      <c r="O43" s="6" t="s">
        <v>205</v>
      </c>
      <c r="P43" s="6" t="s">
        <v>217</v>
      </c>
      <c r="Q43" s="6" t="s">
        <v>37</v>
      </c>
      <c r="R43" s="6" t="s">
        <v>38</v>
      </c>
      <c r="S43" s="6" t="s">
        <v>65</v>
      </c>
      <c r="T43" s="6" t="s">
        <v>40</v>
      </c>
      <c r="U43" s="6" t="s">
        <v>60</v>
      </c>
      <c r="V43" s="6" t="s">
        <v>37</v>
      </c>
    </row>
    <row r="44" s="2" customFormat="1" ht="40.5" customHeight="1" spans="1:22">
      <c r="A44" s="6">
        <f>43</f>
        <v>43</v>
      </c>
      <c r="B44" s="6" t="s">
        <v>22</v>
      </c>
      <c r="C44" s="6" t="s">
        <v>222</v>
      </c>
      <c r="D44" s="6" t="s">
        <v>223</v>
      </c>
      <c r="E44" s="6" t="s">
        <v>224</v>
      </c>
      <c r="F44" s="6" t="s">
        <v>26</v>
      </c>
      <c r="G44" s="6" t="s">
        <v>119</v>
      </c>
      <c r="H44" s="6" t="s">
        <v>28</v>
      </c>
      <c r="I44" s="6" t="s">
        <v>173</v>
      </c>
      <c r="J44" s="6" t="s">
        <v>225</v>
      </c>
      <c r="K44" s="6" t="s">
        <v>226</v>
      </c>
      <c r="L44" s="6" t="s">
        <v>227</v>
      </c>
      <c r="M44" s="6" t="s">
        <v>228</v>
      </c>
      <c r="N44" s="6" t="s">
        <v>229</v>
      </c>
      <c r="O44" s="6" t="s">
        <v>230</v>
      </c>
      <c r="P44" s="6" t="s">
        <v>137</v>
      </c>
      <c r="Q44" s="6" t="s">
        <v>37</v>
      </c>
      <c r="R44" s="6" t="s">
        <v>48</v>
      </c>
      <c r="S44" s="6" t="s">
        <v>167</v>
      </c>
      <c r="T44" s="6" t="s">
        <v>40</v>
      </c>
      <c r="U44" s="6" t="s">
        <v>60</v>
      </c>
      <c r="V44" s="6" t="s">
        <v>37</v>
      </c>
    </row>
    <row r="45" s="2" customFormat="1" ht="40.5" customHeight="1" spans="1:22">
      <c r="A45" s="6">
        <f>44</f>
        <v>44</v>
      </c>
      <c r="B45" s="6" t="s">
        <v>22</v>
      </c>
      <c r="C45" s="6" t="s">
        <v>222</v>
      </c>
      <c r="D45" s="6" t="s">
        <v>223</v>
      </c>
      <c r="E45" s="6" t="s">
        <v>224</v>
      </c>
      <c r="F45" s="6" t="s">
        <v>26</v>
      </c>
      <c r="G45" s="6" t="s">
        <v>119</v>
      </c>
      <c r="H45" s="6" t="s">
        <v>28</v>
      </c>
      <c r="I45" s="6" t="s">
        <v>231</v>
      </c>
      <c r="J45" s="6" t="s">
        <v>225</v>
      </c>
      <c r="K45" s="6" t="s">
        <v>226</v>
      </c>
      <c r="L45" s="6" t="s">
        <v>227</v>
      </c>
      <c r="M45" s="6" t="s">
        <v>228</v>
      </c>
      <c r="N45" s="6" t="s">
        <v>229</v>
      </c>
      <c r="O45" s="6" t="s">
        <v>230</v>
      </c>
      <c r="P45" s="6" t="s">
        <v>137</v>
      </c>
      <c r="Q45" s="6" t="s">
        <v>37</v>
      </c>
      <c r="R45" s="6" t="s">
        <v>48</v>
      </c>
      <c r="S45" s="6" t="s">
        <v>232</v>
      </c>
      <c r="T45" s="6" t="s">
        <v>40</v>
      </c>
      <c r="U45" s="6" t="s">
        <v>60</v>
      </c>
      <c r="V45" s="6" t="s">
        <v>37</v>
      </c>
    </row>
    <row r="46" s="2" customFormat="1" ht="40.5" customHeight="1" spans="1:22">
      <c r="A46" s="6">
        <f>45</f>
        <v>45</v>
      </c>
      <c r="B46" s="6" t="s">
        <v>22</v>
      </c>
      <c r="C46" s="6" t="s">
        <v>233</v>
      </c>
      <c r="D46" s="6" t="s">
        <v>172</v>
      </c>
      <c r="E46" s="6" t="s">
        <v>25</v>
      </c>
      <c r="F46" s="6" t="s">
        <v>26</v>
      </c>
      <c r="G46" s="6" t="s">
        <v>119</v>
      </c>
      <c r="H46" s="6" t="s">
        <v>28</v>
      </c>
      <c r="I46" s="6" t="s">
        <v>234</v>
      </c>
      <c r="J46" s="6" t="s">
        <v>235</v>
      </c>
      <c r="K46" s="6" t="s">
        <v>236</v>
      </c>
      <c r="L46" s="6" t="s">
        <v>237</v>
      </c>
      <c r="M46" s="6" t="s">
        <v>33</v>
      </c>
      <c r="N46" s="6" t="s">
        <v>162</v>
      </c>
      <c r="O46" s="6" t="s">
        <v>57</v>
      </c>
      <c r="P46" s="6" t="s">
        <v>238</v>
      </c>
      <c r="Q46" s="6" t="s">
        <v>37</v>
      </c>
      <c r="R46" s="6" t="s">
        <v>38</v>
      </c>
      <c r="S46" s="6" t="s">
        <v>239</v>
      </c>
      <c r="T46" s="6" t="s">
        <v>34</v>
      </c>
      <c r="U46" s="6" t="s">
        <v>70</v>
      </c>
      <c r="V46" s="6" t="s">
        <v>240</v>
      </c>
    </row>
    <row r="47" s="2" customFormat="1" ht="40.5" customHeight="1" spans="1:22">
      <c r="A47" s="6">
        <f>46</f>
        <v>46</v>
      </c>
      <c r="B47" s="6" t="s">
        <v>22</v>
      </c>
      <c r="C47" s="6" t="s">
        <v>241</v>
      </c>
      <c r="D47" s="6" t="s">
        <v>242</v>
      </c>
      <c r="E47" s="6" t="s">
        <v>25</v>
      </c>
      <c r="F47" s="6" t="s">
        <v>26</v>
      </c>
      <c r="G47" s="6" t="s">
        <v>119</v>
      </c>
      <c r="H47" s="6" t="s">
        <v>28</v>
      </c>
      <c r="I47" s="6" t="s">
        <v>234</v>
      </c>
      <c r="J47" s="6" t="s">
        <v>243</v>
      </c>
      <c r="K47" s="6" t="s">
        <v>244</v>
      </c>
      <c r="L47" s="6" t="s">
        <v>245</v>
      </c>
      <c r="M47" s="6" t="s">
        <v>216</v>
      </c>
      <c r="N47" s="6" t="s">
        <v>136</v>
      </c>
      <c r="O47" s="6" t="s">
        <v>230</v>
      </c>
      <c r="P47" s="6" t="s">
        <v>246</v>
      </c>
      <c r="Q47" s="6" t="s">
        <v>37</v>
      </c>
      <c r="R47" s="6" t="s">
        <v>38</v>
      </c>
      <c r="S47" s="6" t="s">
        <v>239</v>
      </c>
      <c r="T47" s="6" t="s">
        <v>40</v>
      </c>
      <c r="U47" s="6" t="s">
        <v>60</v>
      </c>
      <c r="V47" s="6" t="s">
        <v>37</v>
      </c>
    </row>
    <row r="48" s="2" customFormat="1" ht="40.5" customHeight="1" spans="1:22">
      <c r="A48" s="6">
        <f>47</f>
        <v>47</v>
      </c>
      <c r="B48" s="6" t="s">
        <v>22</v>
      </c>
      <c r="C48" s="6" t="s">
        <v>247</v>
      </c>
      <c r="D48" s="6" t="s">
        <v>248</v>
      </c>
      <c r="E48" s="6" t="s">
        <v>25</v>
      </c>
      <c r="F48" s="6" t="s">
        <v>26</v>
      </c>
      <c r="G48" s="6" t="s">
        <v>100</v>
      </c>
      <c r="H48" s="6" t="s">
        <v>28</v>
      </c>
      <c r="I48" s="6" t="s">
        <v>148</v>
      </c>
      <c r="J48" s="6" t="s">
        <v>243</v>
      </c>
      <c r="K48" s="6" t="s">
        <v>244</v>
      </c>
      <c r="L48" s="6" t="s">
        <v>245</v>
      </c>
      <c r="M48" s="6" t="s">
        <v>216</v>
      </c>
      <c r="N48" s="6" t="s">
        <v>76</v>
      </c>
      <c r="O48" s="6" t="s">
        <v>230</v>
      </c>
      <c r="P48" s="6" t="s">
        <v>246</v>
      </c>
      <c r="Q48" s="6" t="s">
        <v>37</v>
      </c>
      <c r="R48" s="6" t="s">
        <v>38</v>
      </c>
      <c r="S48" s="6" t="s">
        <v>232</v>
      </c>
      <c r="T48" s="6" t="s">
        <v>40</v>
      </c>
      <c r="U48" s="6" t="s">
        <v>60</v>
      </c>
      <c r="V48" s="6" t="s">
        <v>37</v>
      </c>
    </row>
    <row r="49" s="2" customFormat="1" ht="40.5" customHeight="1" spans="1:22">
      <c r="A49" s="6">
        <f>48</f>
        <v>48</v>
      </c>
      <c r="B49" s="6" t="s">
        <v>22</v>
      </c>
      <c r="C49" s="6" t="s">
        <v>243</v>
      </c>
      <c r="D49" s="6" t="s">
        <v>249</v>
      </c>
      <c r="E49" s="6" t="s">
        <v>25</v>
      </c>
      <c r="F49" s="6" t="s">
        <v>26</v>
      </c>
      <c r="G49" s="6" t="s">
        <v>119</v>
      </c>
      <c r="H49" s="6" t="s">
        <v>28</v>
      </c>
      <c r="I49" s="6" t="s">
        <v>173</v>
      </c>
      <c r="J49" s="6" t="s">
        <v>243</v>
      </c>
      <c r="K49" s="6" t="s">
        <v>244</v>
      </c>
      <c r="L49" s="6" t="s">
        <v>245</v>
      </c>
      <c r="M49" s="6" t="s">
        <v>216</v>
      </c>
      <c r="N49" s="6" t="s">
        <v>195</v>
      </c>
      <c r="O49" s="6" t="s">
        <v>230</v>
      </c>
      <c r="P49" s="6" t="s">
        <v>246</v>
      </c>
      <c r="Q49" s="6" t="s">
        <v>37</v>
      </c>
      <c r="R49" s="6" t="s">
        <v>38</v>
      </c>
      <c r="S49" s="6" t="s">
        <v>167</v>
      </c>
      <c r="T49" s="6" t="s">
        <v>40</v>
      </c>
      <c r="U49" s="6" t="s">
        <v>60</v>
      </c>
      <c r="V49" s="6" t="s">
        <v>37</v>
      </c>
    </row>
    <row r="50" s="2" customFormat="1" ht="40.5" customHeight="1" spans="1:22">
      <c r="A50" s="6">
        <f>49</f>
        <v>49</v>
      </c>
      <c r="B50" s="6" t="s">
        <v>22</v>
      </c>
      <c r="C50" s="6" t="s">
        <v>250</v>
      </c>
      <c r="D50" s="6" t="s">
        <v>251</v>
      </c>
      <c r="E50" s="6" t="s">
        <v>25</v>
      </c>
      <c r="F50" s="6" t="s">
        <v>26</v>
      </c>
      <c r="G50" s="6" t="s">
        <v>119</v>
      </c>
      <c r="H50" s="6" t="s">
        <v>28</v>
      </c>
      <c r="I50" s="6" t="s">
        <v>234</v>
      </c>
      <c r="J50" s="6" t="s">
        <v>252</v>
      </c>
      <c r="K50" s="6" t="s">
        <v>253</v>
      </c>
      <c r="L50" s="6" t="s">
        <v>254</v>
      </c>
      <c r="M50" s="6" t="s">
        <v>255</v>
      </c>
      <c r="N50" s="6" t="s">
        <v>144</v>
      </c>
      <c r="O50" s="6" t="s">
        <v>256</v>
      </c>
      <c r="P50" s="6" t="s">
        <v>77</v>
      </c>
      <c r="Q50" s="6" t="s">
        <v>37</v>
      </c>
      <c r="R50" s="6" t="s">
        <v>38</v>
      </c>
      <c r="S50" s="6" t="s">
        <v>239</v>
      </c>
      <c r="T50" s="6" t="s">
        <v>34</v>
      </c>
      <c r="U50" s="6" t="s">
        <v>257</v>
      </c>
      <c r="V50" s="6" t="s">
        <v>37</v>
      </c>
    </row>
    <row r="51" s="2" customFormat="1" ht="40.5" customHeight="1" spans="1:22">
      <c r="A51" s="6">
        <f>50</f>
        <v>50</v>
      </c>
      <c r="B51" s="6" t="s">
        <v>22</v>
      </c>
      <c r="C51" s="6" t="s">
        <v>258</v>
      </c>
      <c r="D51" s="6" t="s">
        <v>259</v>
      </c>
      <c r="E51" s="6" t="s">
        <v>111</v>
      </c>
      <c r="F51" s="6" t="s">
        <v>26</v>
      </c>
      <c r="G51" s="6" t="s">
        <v>100</v>
      </c>
      <c r="H51" s="6" t="s">
        <v>88</v>
      </c>
      <c r="I51" s="6" t="s">
        <v>260</v>
      </c>
      <c r="J51" s="6" t="s">
        <v>261</v>
      </c>
      <c r="K51" s="6" t="s">
        <v>262</v>
      </c>
      <c r="L51" s="6" t="s">
        <v>263</v>
      </c>
      <c r="M51" s="6" t="s">
        <v>33</v>
      </c>
      <c r="N51" s="6" t="s">
        <v>56</v>
      </c>
      <c r="O51" s="6" t="s">
        <v>264</v>
      </c>
      <c r="P51" s="6" t="s">
        <v>265</v>
      </c>
      <c r="Q51" s="6" t="s">
        <v>37</v>
      </c>
      <c r="R51" s="6" t="s">
        <v>38</v>
      </c>
      <c r="S51" s="6" t="s">
        <v>266</v>
      </c>
      <c r="T51" s="6" t="s">
        <v>34</v>
      </c>
      <c r="U51" s="6" t="s">
        <v>257</v>
      </c>
      <c r="V51" s="6" t="s">
        <v>37</v>
      </c>
    </row>
    <row r="52" s="2" customFormat="1" ht="40.5" customHeight="1" spans="1:22">
      <c r="A52" s="6">
        <f>51</f>
        <v>51</v>
      </c>
      <c r="B52" s="6" t="s">
        <v>22</v>
      </c>
      <c r="C52" s="6" t="s">
        <v>267</v>
      </c>
      <c r="D52" s="6" t="s">
        <v>268</v>
      </c>
      <c r="E52" s="6" t="s">
        <v>111</v>
      </c>
      <c r="F52" s="6" t="s">
        <v>26</v>
      </c>
      <c r="G52" s="6" t="s">
        <v>119</v>
      </c>
      <c r="H52" s="6" t="s">
        <v>28</v>
      </c>
      <c r="I52" s="6" t="s">
        <v>269</v>
      </c>
      <c r="J52" s="6" t="s">
        <v>270</v>
      </c>
      <c r="K52" s="6" t="s">
        <v>271</v>
      </c>
      <c r="L52" s="6" t="s">
        <v>272</v>
      </c>
      <c r="M52" s="6" t="s">
        <v>273</v>
      </c>
      <c r="N52" s="6" t="s">
        <v>274</v>
      </c>
      <c r="O52" s="6" t="s">
        <v>35</v>
      </c>
      <c r="P52" s="6" t="s">
        <v>275</v>
      </c>
      <c r="Q52" s="6" t="s">
        <v>37</v>
      </c>
      <c r="R52" s="6" t="s">
        <v>48</v>
      </c>
      <c r="S52" s="6" t="s">
        <v>276</v>
      </c>
      <c r="T52" s="6" t="s">
        <v>40</v>
      </c>
      <c r="U52" s="6" t="s">
        <v>70</v>
      </c>
      <c r="V52" s="6" t="s">
        <v>37</v>
      </c>
    </row>
    <row r="53" s="2" customFormat="1" ht="40.5" customHeight="1" spans="1:22">
      <c r="A53" s="6">
        <f>52</f>
        <v>52</v>
      </c>
      <c r="B53" s="6" t="s">
        <v>22</v>
      </c>
      <c r="C53" s="6" t="s">
        <v>267</v>
      </c>
      <c r="D53" s="6" t="s">
        <v>277</v>
      </c>
      <c r="E53" s="6" t="s">
        <v>111</v>
      </c>
      <c r="F53" s="6" t="s">
        <v>26</v>
      </c>
      <c r="G53" s="6" t="s">
        <v>100</v>
      </c>
      <c r="H53" s="6" t="s">
        <v>28</v>
      </c>
      <c r="I53" s="6" t="s">
        <v>101</v>
      </c>
      <c r="J53" s="6" t="s">
        <v>270</v>
      </c>
      <c r="K53" s="6" t="s">
        <v>271</v>
      </c>
      <c r="L53" s="6" t="s">
        <v>272</v>
      </c>
      <c r="M53" s="6" t="s">
        <v>273</v>
      </c>
      <c r="N53" s="6" t="s">
        <v>274</v>
      </c>
      <c r="O53" s="6" t="s">
        <v>35</v>
      </c>
      <c r="P53" s="6" t="s">
        <v>275</v>
      </c>
      <c r="Q53" s="6" t="s">
        <v>37</v>
      </c>
      <c r="R53" s="6" t="s">
        <v>48</v>
      </c>
      <c r="S53" s="6" t="s">
        <v>108</v>
      </c>
      <c r="T53" s="6" t="s">
        <v>34</v>
      </c>
      <c r="U53" s="6" t="s">
        <v>70</v>
      </c>
      <c r="V53" s="6" t="s">
        <v>37</v>
      </c>
    </row>
    <row r="54" s="2" customFormat="1" ht="40.5" customHeight="1" spans="1:22">
      <c r="A54" s="6">
        <f>53</f>
        <v>53</v>
      </c>
      <c r="B54" s="6" t="s">
        <v>22</v>
      </c>
      <c r="C54" s="6" t="s">
        <v>278</v>
      </c>
      <c r="D54" s="6" t="s">
        <v>279</v>
      </c>
      <c r="E54" s="6" t="s">
        <v>25</v>
      </c>
      <c r="F54" s="6" t="s">
        <v>26</v>
      </c>
      <c r="G54" s="6" t="s">
        <v>119</v>
      </c>
      <c r="H54" s="6" t="s">
        <v>88</v>
      </c>
      <c r="I54" s="6" t="s">
        <v>220</v>
      </c>
      <c r="J54" s="6" t="s">
        <v>280</v>
      </c>
      <c r="K54" s="6" t="s">
        <v>281</v>
      </c>
      <c r="L54" s="6" t="s">
        <v>282</v>
      </c>
      <c r="M54" s="6" t="s">
        <v>283</v>
      </c>
      <c r="N54" s="6" t="s">
        <v>34</v>
      </c>
      <c r="O54" s="6" t="s">
        <v>284</v>
      </c>
      <c r="P54" s="6" t="s">
        <v>39</v>
      </c>
      <c r="Q54" s="6" t="s">
        <v>37</v>
      </c>
      <c r="R54" s="6" t="s">
        <v>38</v>
      </c>
      <c r="S54" s="6" t="s">
        <v>65</v>
      </c>
      <c r="T54" s="6" t="s">
        <v>40</v>
      </c>
      <c r="U54" s="6" t="s">
        <v>60</v>
      </c>
      <c r="V54" s="6" t="s">
        <v>37</v>
      </c>
    </row>
    <row r="55" s="2" customFormat="1" ht="40.5" customHeight="1" spans="1:22">
      <c r="A55" s="6">
        <f>54</f>
        <v>54</v>
      </c>
      <c r="B55" s="6" t="s">
        <v>22</v>
      </c>
      <c r="C55" s="6" t="s">
        <v>285</v>
      </c>
      <c r="D55" s="6" t="s">
        <v>286</v>
      </c>
      <c r="E55" s="6" t="s">
        <v>25</v>
      </c>
      <c r="F55" s="6" t="s">
        <v>140</v>
      </c>
      <c r="G55" s="6" t="s">
        <v>141</v>
      </c>
      <c r="H55" s="6" t="s">
        <v>28</v>
      </c>
      <c r="I55" s="6" t="s">
        <v>82</v>
      </c>
      <c r="J55" s="6" t="s">
        <v>285</v>
      </c>
      <c r="K55" s="6" t="s">
        <v>287</v>
      </c>
      <c r="L55" s="6" t="s">
        <v>288</v>
      </c>
      <c r="M55" s="6" t="s">
        <v>289</v>
      </c>
      <c r="N55" s="6" t="s">
        <v>195</v>
      </c>
      <c r="O55" s="6" t="s">
        <v>290</v>
      </c>
      <c r="P55" s="6" t="s">
        <v>291</v>
      </c>
      <c r="Q55" s="6" t="s">
        <v>37</v>
      </c>
      <c r="R55" s="6" t="s">
        <v>38</v>
      </c>
      <c r="S55" s="6" t="s">
        <v>84</v>
      </c>
      <c r="T55" s="6" t="s">
        <v>34</v>
      </c>
      <c r="U55" s="6" t="s">
        <v>292</v>
      </c>
      <c r="V55" s="6" t="s">
        <v>37</v>
      </c>
    </row>
    <row r="56" s="2" customFormat="1" ht="40.5" customHeight="1" spans="1:22">
      <c r="A56" s="6">
        <f>55</f>
        <v>55</v>
      </c>
      <c r="B56" s="6" t="s">
        <v>22</v>
      </c>
      <c r="C56" s="6" t="s">
        <v>293</v>
      </c>
      <c r="D56" s="6" t="s">
        <v>294</v>
      </c>
      <c r="E56" s="6" t="s">
        <v>25</v>
      </c>
      <c r="F56" s="6" t="s">
        <v>26</v>
      </c>
      <c r="G56" s="6" t="s">
        <v>87</v>
      </c>
      <c r="H56" s="6" t="s">
        <v>28</v>
      </c>
      <c r="I56" s="6" t="s">
        <v>133</v>
      </c>
      <c r="J56" s="6" t="s">
        <v>295</v>
      </c>
      <c r="K56" s="6" t="s">
        <v>296</v>
      </c>
      <c r="L56" s="6" t="s">
        <v>297</v>
      </c>
      <c r="M56" s="6" t="s">
        <v>298</v>
      </c>
      <c r="N56" s="6" t="s">
        <v>299</v>
      </c>
      <c r="O56" s="6" t="s">
        <v>35</v>
      </c>
      <c r="P56" s="6" t="s">
        <v>300</v>
      </c>
      <c r="Q56" s="6" t="s">
        <v>37</v>
      </c>
      <c r="R56" s="6" t="s">
        <v>48</v>
      </c>
      <c r="S56" s="6" t="s">
        <v>301</v>
      </c>
      <c r="T56" s="6" t="s">
        <v>34</v>
      </c>
      <c r="U56" s="6" t="s">
        <v>60</v>
      </c>
      <c r="V56" s="6" t="s">
        <v>302</v>
      </c>
    </row>
    <row r="57" s="2" customFormat="1" ht="40.5" customHeight="1" spans="1:22">
      <c r="A57" s="6">
        <f>56</f>
        <v>56</v>
      </c>
      <c r="B57" s="6" t="s">
        <v>22</v>
      </c>
      <c r="C57" s="6" t="s">
        <v>303</v>
      </c>
      <c r="D57" s="6" t="s">
        <v>304</v>
      </c>
      <c r="E57" s="6" t="s">
        <v>25</v>
      </c>
      <c r="F57" s="6" t="s">
        <v>26</v>
      </c>
      <c r="G57" s="6" t="s">
        <v>100</v>
      </c>
      <c r="H57" s="6" t="s">
        <v>88</v>
      </c>
      <c r="I57" s="6" t="s">
        <v>305</v>
      </c>
      <c r="J57" s="6" t="s">
        <v>306</v>
      </c>
      <c r="K57" s="6" t="s">
        <v>307</v>
      </c>
      <c r="L57" s="6" t="s">
        <v>308</v>
      </c>
      <c r="M57" s="6" t="s">
        <v>193</v>
      </c>
      <c r="N57" s="6" t="s">
        <v>309</v>
      </c>
      <c r="O57" s="6" t="s">
        <v>310</v>
      </c>
      <c r="P57" s="6" t="s">
        <v>36</v>
      </c>
      <c r="Q57" s="6" t="s">
        <v>37</v>
      </c>
      <c r="R57" s="6" t="s">
        <v>38</v>
      </c>
      <c r="S57" s="6" t="s">
        <v>311</v>
      </c>
      <c r="T57" s="6" t="s">
        <v>40</v>
      </c>
      <c r="U57" s="6" t="s">
        <v>60</v>
      </c>
      <c r="V57" s="6" t="s">
        <v>37</v>
      </c>
    </row>
    <row r="58" s="2" customFormat="1" ht="40.5" customHeight="1" spans="1:22">
      <c r="A58" s="6">
        <f>57</f>
        <v>57</v>
      </c>
      <c r="B58" s="6" t="s">
        <v>22</v>
      </c>
      <c r="C58" s="6" t="s">
        <v>303</v>
      </c>
      <c r="D58" s="6" t="s">
        <v>312</v>
      </c>
      <c r="E58" s="6" t="s">
        <v>25</v>
      </c>
      <c r="F58" s="6" t="s">
        <v>26</v>
      </c>
      <c r="G58" s="6" t="s">
        <v>119</v>
      </c>
      <c r="H58" s="6" t="s">
        <v>88</v>
      </c>
      <c r="I58" s="6" t="s">
        <v>220</v>
      </c>
      <c r="J58" s="6" t="s">
        <v>306</v>
      </c>
      <c r="K58" s="6" t="s">
        <v>307</v>
      </c>
      <c r="L58" s="6" t="s">
        <v>308</v>
      </c>
      <c r="M58" s="6" t="s">
        <v>193</v>
      </c>
      <c r="N58" s="6" t="s">
        <v>309</v>
      </c>
      <c r="O58" s="6" t="s">
        <v>310</v>
      </c>
      <c r="P58" s="6" t="s">
        <v>36</v>
      </c>
      <c r="Q58" s="6" t="s">
        <v>37</v>
      </c>
      <c r="R58" s="6" t="s">
        <v>38</v>
      </c>
      <c r="S58" s="6" t="s">
        <v>45</v>
      </c>
      <c r="T58" s="6" t="s">
        <v>40</v>
      </c>
      <c r="U58" s="6" t="s">
        <v>60</v>
      </c>
      <c r="V58" s="6" t="s">
        <v>37</v>
      </c>
    </row>
    <row r="59" s="2" customFormat="1" ht="40.5" customHeight="1" spans="1:22">
      <c r="A59" s="6">
        <f>58</f>
        <v>58</v>
      </c>
      <c r="B59" s="6" t="s">
        <v>22</v>
      </c>
      <c r="C59" s="6" t="s">
        <v>313</v>
      </c>
      <c r="D59" s="6" t="s">
        <v>314</v>
      </c>
      <c r="E59" s="6" t="s">
        <v>25</v>
      </c>
      <c r="F59" s="6" t="s">
        <v>26</v>
      </c>
      <c r="G59" s="6" t="s">
        <v>119</v>
      </c>
      <c r="H59" s="6" t="s">
        <v>28</v>
      </c>
      <c r="I59" s="6" t="s">
        <v>315</v>
      </c>
      <c r="J59" s="6" t="s">
        <v>316</v>
      </c>
      <c r="K59" s="6" t="s">
        <v>317</v>
      </c>
      <c r="L59" s="6" t="s">
        <v>318</v>
      </c>
      <c r="M59" s="6" t="s">
        <v>33</v>
      </c>
      <c r="N59" s="6" t="s">
        <v>319</v>
      </c>
      <c r="O59" s="6" t="s">
        <v>310</v>
      </c>
      <c r="P59" s="6" t="s">
        <v>320</v>
      </c>
      <c r="Q59" s="6" t="s">
        <v>37</v>
      </c>
      <c r="R59" s="6" t="s">
        <v>38</v>
      </c>
      <c r="S59" s="6" t="s">
        <v>321</v>
      </c>
      <c r="T59" s="6" t="s">
        <v>40</v>
      </c>
      <c r="U59" s="6" t="s">
        <v>70</v>
      </c>
      <c r="V59" s="6" t="s">
        <v>37</v>
      </c>
    </row>
    <row r="60" s="2" customFormat="1" ht="40.5" customHeight="1" spans="1:22">
      <c r="A60" s="6">
        <f>59</f>
        <v>59</v>
      </c>
      <c r="B60" s="6" t="s">
        <v>22</v>
      </c>
      <c r="C60" s="6" t="s">
        <v>313</v>
      </c>
      <c r="D60" s="6" t="s">
        <v>322</v>
      </c>
      <c r="E60" s="6" t="s">
        <v>111</v>
      </c>
      <c r="F60" s="6" t="s">
        <v>26</v>
      </c>
      <c r="G60" s="6" t="s">
        <v>100</v>
      </c>
      <c r="H60" s="6" t="s">
        <v>28</v>
      </c>
      <c r="I60" s="6" t="s">
        <v>323</v>
      </c>
      <c r="J60" s="6" t="s">
        <v>316</v>
      </c>
      <c r="K60" s="6" t="s">
        <v>317</v>
      </c>
      <c r="L60" s="6" t="s">
        <v>318</v>
      </c>
      <c r="M60" s="6" t="s">
        <v>33</v>
      </c>
      <c r="N60" s="6" t="s">
        <v>319</v>
      </c>
      <c r="O60" s="6" t="s">
        <v>310</v>
      </c>
      <c r="P60" s="6" t="s">
        <v>320</v>
      </c>
      <c r="Q60" s="6" t="s">
        <v>37</v>
      </c>
      <c r="R60" s="6" t="s">
        <v>38</v>
      </c>
      <c r="S60" s="6" t="s">
        <v>324</v>
      </c>
      <c r="T60" s="6" t="s">
        <v>40</v>
      </c>
      <c r="U60" s="6" t="s">
        <v>70</v>
      </c>
      <c r="V60" s="6" t="s">
        <v>37</v>
      </c>
    </row>
    <row r="61" s="2" customFormat="1" ht="40.5" customHeight="1" spans="1:22">
      <c r="A61" s="6">
        <f>60</f>
        <v>60</v>
      </c>
      <c r="B61" s="6" t="s">
        <v>22</v>
      </c>
      <c r="C61" s="6" t="s">
        <v>325</v>
      </c>
      <c r="D61" s="6" t="s">
        <v>326</v>
      </c>
      <c r="E61" s="6" t="s">
        <v>25</v>
      </c>
      <c r="F61" s="6" t="s">
        <v>26</v>
      </c>
      <c r="G61" s="6" t="s">
        <v>100</v>
      </c>
      <c r="H61" s="6" t="s">
        <v>88</v>
      </c>
      <c r="I61" s="6" t="s">
        <v>212</v>
      </c>
      <c r="J61" s="6" t="s">
        <v>327</v>
      </c>
      <c r="K61" s="6" t="s">
        <v>328</v>
      </c>
      <c r="L61" s="6" t="s">
        <v>329</v>
      </c>
      <c r="M61" s="6" t="s">
        <v>228</v>
      </c>
      <c r="N61" s="6" t="s">
        <v>162</v>
      </c>
      <c r="O61" s="6" t="s">
        <v>230</v>
      </c>
      <c r="P61" s="6" t="s">
        <v>330</v>
      </c>
      <c r="Q61" s="6" t="s">
        <v>37</v>
      </c>
      <c r="R61" s="6" t="s">
        <v>38</v>
      </c>
      <c r="S61" s="6" t="s">
        <v>84</v>
      </c>
      <c r="T61" s="6" t="s">
        <v>34</v>
      </c>
      <c r="U61" s="6" t="s">
        <v>60</v>
      </c>
      <c r="V61" s="6" t="s">
        <v>37</v>
      </c>
    </row>
    <row r="62" s="2" customFormat="1" ht="40.5" customHeight="1" spans="1:22">
      <c r="A62" s="6">
        <f>61</f>
        <v>61</v>
      </c>
      <c r="B62" s="6" t="s">
        <v>22</v>
      </c>
      <c r="C62" s="6" t="s">
        <v>331</v>
      </c>
      <c r="D62" s="6" t="s">
        <v>332</v>
      </c>
      <c r="E62" s="6" t="s">
        <v>25</v>
      </c>
      <c r="F62" s="6" t="s">
        <v>26</v>
      </c>
      <c r="G62" s="6" t="s">
        <v>119</v>
      </c>
      <c r="H62" s="6" t="s">
        <v>28</v>
      </c>
      <c r="I62" s="6" t="s">
        <v>173</v>
      </c>
      <c r="J62" s="6" t="s">
        <v>333</v>
      </c>
      <c r="K62" s="6" t="s">
        <v>334</v>
      </c>
      <c r="L62" s="6" t="s">
        <v>335</v>
      </c>
      <c r="M62" s="6" t="s">
        <v>33</v>
      </c>
      <c r="N62" s="6" t="s">
        <v>336</v>
      </c>
      <c r="O62" s="6" t="s">
        <v>57</v>
      </c>
      <c r="P62" s="6" t="s">
        <v>246</v>
      </c>
      <c r="Q62" s="6" t="s">
        <v>37</v>
      </c>
      <c r="R62" s="6" t="s">
        <v>48</v>
      </c>
      <c r="S62" s="6" t="s">
        <v>167</v>
      </c>
      <c r="T62" s="6" t="s">
        <v>40</v>
      </c>
      <c r="U62" s="6" t="s">
        <v>292</v>
      </c>
      <c r="V62" s="6" t="s">
        <v>37</v>
      </c>
    </row>
    <row r="63" s="2" customFormat="1" ht="40.5" customHeight="1" spans="1:22">
      <c r="A63" s="6">
        <f>62</f>
        <v>62</v>
      </c>
      <c r="B63" s="6" t="s">
        <v>22</v>
      </c>
      <c r="C63" s="6" t="s">
        <v>337</v>
      </c>
      <c r="D63" s="6" t="s">
        <v>338</v>
      </c>
      <c r="E63" s="6" t="s">
        <v>25</v>
      </c>
      <c r="F63" s="6" t="s">
        <v>26</v>
      </c>
      <c r="G63" s="6" t="s">
        <v>100</v>
      </c>
      <c r="H63" s="6" t="s">
        <v>88</v>
      </c>
      <c r="I63" s="6" t="s">
        <v>112</v>
      </c>
      <c r="J63" s="6" t="s">
        <v>339</v>
      </c>
      <c r="K63" s="6" t="s">
        <v>340</v>
      </c>
      <c r="L63" s="6" t="s">
        <v>341</v>
      </c>
      <c r="M63" s="6" t="s">
        <v>289</v>
      </c>
      <c r="N63" s="6" t="s">
        <v>34</v>
      </c>
      <c r="O63" s="6" t="s">
        <v>342</v>
      </c>
      <c r="P63" s="6" t="s">
        <v>343</v>
      </c>
      <c r="Q63" s="6" t="s">
        <v>37</v>
      </c>
      <c r="R63" s="6" t="s">
        <v>38</v>
      </c>
      <c r="S63" s="6" t="s">
        <v>81</v>
      </c>
      <c r="T63" s="6" t="s">
        <v>34</v>
      </c>
      <c r="U63" s="6" t="s">
        <v>60</v>
      </c>
      <c r="V63" s="6" t="s">
        <v>37</v>
      </c>
    </row>
    <row r="64" s="2" customFormat="1" ht="40.5" customHeight="1" spans="1:22">
      <c r="A64" s="6">
        <f>63</f>
        <v>63</v>
      </c>
      <c r="B64" s="6" t="s">
        <v>22</v>
      </c>
      <c r="C64" s="6" t="s">
        <v>337</v>
      </c>
      <c r="D64" s="6" t="s">
        <v>344</v>
      </c>
      <c r="E64" s="6" t="s">
        <v>25</v>
      </c>
      <c r="F64" s="6" t="s">
        <v>26</v>
      </c>
      <c r="G64" s="6" t="s">
        <v>119</v>
      </c>
      <c r="H64" s="6" t="s">
        <v>88</v>
      </c>
      <c r="I64" s="6" t="s">
        <v>120</v>
      </c>
      <c r="J64" s="6" t="s">
        <v>339</v>
      </c>
      <c r="K64" s="6" t="s">
        <v>340</v>
      </c>
      <c r="L64" s="6" t="s">
        <v>341</v>
      </c>
      <c r="M64" s="6" t="s">
        <v>289</v>
      </c>
      <c r="N64" s="6" t="s">
        <v>34</v>
      </c>
      <c r="O64" s="6" t="s">
        <v>342</v>
      </c>
      <c r="P64" s="6" t="s">
        <v>343</v>
      </c>
      <c r="Q64" s="6" t="s">
        <v>37</v>
      </c>
      <c r="R64" s="6" t="s">
        <v>38</v>
      </c>
      <c r="S64" s="6" t="s">
        <v>121</v>
      </c>
      <c r="T64" s="6" t="s">
        <v>34</v>
      </c>
      <c r="U64" s="6" t="s">
        <v>60</v>
      </c>
      <c r="V64" s="6" t="s">
        <v>37</v>
      </c>
    </row>
    <row r="65" s="2" customFormat="1" ht="40.5" customHeight="1" spans="1:22">
      <c r="A65" s="6">
        <f>64</f>
        <v>64</v>
      </c>
      <c r="B65" s="6" t="s">
        <v>22</v>
      </c>
      <c r="C65" s="6" t="s">
        <v>345</v>
      </c>
      <c r="D65" s="6" t="s">
        <v>346</v>
      </c>
      <c r="E65" s="6" t="s">
        <v>25</v>
      </c>
      <c r="F65" s="6" t="s">
        <v>26</v>
      </c>
      <c r="G65" s="6" t="s">
        <v>87</v>
      </c>
      <c r="H65" s="6" t="s">
        <v>88</v>
      </c>
      <c r="I65" s="6" t="s">
        <v>89</v>
      </c>
      <c r="J65" s="6" t="s">
        <v>347</v>
      </c>
      <c r="K65" s="6" t="s">
        <v>348</v>
      </c>
      <c r="L65" s="6" t="s">
        <v>349</v>
      </c>
      <c r="M65" s="6" t="s">
        <v>350</v>
      </c>
      <c r="N65" s="6" t="s">
        <v>76</v>
      </c>
      <c r="O65" s="6" t="s">
        <v>256</v>
      </c>
      <c r="P65" s="6" t="s">
        <v>58</v>
      </c>
      <c r="Q65" s="6" t="s">
        <v>37</v>
      </c>
      <c r="R65" s="6" t="s">
        <v>38</v>
      </c>
      <c r="S65" s="6" t="s">
        <v>69</v>
      </c>
      <c r="T65" s="6" t="s">
        <v>34</v>
      </c>
      <c r="U65" s="6" t="s">
        <v>60</v>
      </c>
      <c r="V65" s="6" t="s">
        <v>37</v>
      </c>
    </row>
    <row r="66" s="2" customFormat="1" ht="40.5" customHeight="1" spans="1:22">
      <c r="A66" s="6">
        <f>65</f>
        <v>65</v>
      </c>
      <c r="B66" s="6" t="s">
        <v>22</v>
      </c>
      <c r="C66" s="6" t="s">
        <v>351</v>
      </c>
      <c r="D66" s="6" t="s">
        <v>352</v>
      </c>
      <c r="E66" s="6" t="s">
        <v>25</v>
      </c>
      <c r="F66" s="6" t="s">
        <v>26</v>
      </c>
      <c r="G66" s="6" t="s">
        <v>87</v>
      </c>
      <c r="H66" s="6" t="s">
        <v>28</v>
      </c>
      <c r="I66" s="6" t="s">
        <v>133</v>
      </c>
      <c r="J66" s="6" t="s">
        <v>353</v>
      </c>
      <c r="K66" s="6" t="s">
        <v>354</v>
      </c>
      <c r="L66" s="6" t="s">
        <v>355</v>
      </c>
      <c r="M66" s="6" t="s">
        <v>356</v>
      </c>
      <c r="N66" s="6" t="s">
        <v>56</v>
      </c>
      <c r="O66" s="6" t="s">
        <v>357</v>
      </c>
      <c r="P66" s="6" t="s">
        <v>81</v>
      </c>
      <c r="Q66" s="6" t="s">
        <v>37</v>
      </c>
      <c r="R66" s="6" t="s">
        <v>38</v>
      </c>
      <c r="S66" s="6" t="s">
        <v>301</v>
      </c>
      <c r="T66" s="6" t="s">
        <v>34</v>
      </c>
      <c r="U66" s="6" t="s">
        <v>60</v>
      </c>
      <c r="V66" s="6" t="s">
        <v>37</v>
      </c>
    </row>
    <row r="67" s="2" customFormat="1" ht="40.5" customHeight="1" spans="1:22">
      <c r="A67" s="6">
        <f>66</f>
        <v>66</v>
      </c>
      <c r="B67" s="6" t="s">
        <v>22</v>
      </c>
      <c r="C67" s="6" t="s">
        <v>345</v>
      </c>
      <c r="D67" s="6" t="s">
        <v>358</v>
      </c>
      <c r="E67" s="6" t="s">
        <v>25</v>
      </c>
      <c r="F67" s="6" t="s">
        <v>26</v>
      </c>
      <c r="G67" s="6" t="s">
        <v>141</v>
      </c>
      <c r="H67" s="6" t="s">
        <v>88</v>
      </c>
      <c r="I67" s="6" t="s">
        <v>158</v>
      </c>
      <c r="J67" s="6" t="s">
        <v>347</v>
      </c>
      <c r="K67" s="6" t="s">
        <v>348</v>
      </c>
      <c r="L67" s="6" t="s">
        <v>349</v>
      </c>
      <c r="M67" s="6" t="s">
        <v>350</v>
      </c>
      <c r="N67" s="6" t="s">
        <v>76</v>
      </c>
      <c r="O67" s="6" t="s">
        <v>256</v>
      </c>
      <c r="P67" s="6" t="s">
        <v>58</v>
      </c>
      <c r="Q67" s="6" t="s">
        <v>37</v>
      </c>
      <c r="R67" s="6" t="s">
        <v>38</v>
      </c>
      <c r="S67" s="6" t="s">
        <v>137</v>
      </c>
      <c r="T67" s="6" t="s">
        <v>34</v>
      </c>
      <c r="U67" s="6" t="s">
        <v>60</v>
      </c>
      <c r="V67" s="6" t="s">
        <v>37</v>
      </c>
    </row>
    <row r="68" s="2" customFormat="1" ht="40.5" customHeight="1" spans="1:22">
      <c r="A68" s="6">
        <f>67</f>
        <v>67</v>
      </c>
      <c r="B68" s="6" t="s">
        <v>22</v>
      </c>
      <c r="C68" s="6" t="s">
        <v>359</v>
      </c>
      <c r="D68" s="6" t="s">
        <v>360</v>
      </c>
      <c r="E68" s="6" t="s">
        <v>25</v>
      </c>
      <c r="F68" s="6" t="s">
        <v>26</v>
      </c>
      <c r="G68" s="6" t="s">
        <v>141</v>
      </c>
      <c r="H68" s="6" t="s">
        <v>28</v>
      </c>
      <c r="I68" s="6" t="s">
        <v>82</v>
      </c>
      <c r="J68" s="6" t="s">
        <v>361</v>
      </c>
      <c r="K68" s="6" t="s">
        <v>362</v>
      </c>
      <c r="L68" s="6" t="s">
        <v>363</v>
      </c>
      <c r="M68" s="6" t="s">
        <v>364</v>
      </c>
      <c r="N68" s="6" t="s">
        <v>144</v>
      </c>
      <c r="O68" s="6" t="s">
        <v>365</v>
      </c>
      <c r="P68" s="6" t="s">
        <v>206</v>
      </c>
      <c r="Q68" s="6" t="s">
        <v>37</v>
      </c>
      <c r="R68" s="6" t="s">
        <v>38</v>
      </c>
      <c r="S68" s="6" t="s">
        <v>84</v>
      </c>
      <c r="T68" s="6" t="s">
        <v>34</v>
      </c>
      <c r="U68" s="6" t="s">
        <v>60</v>
      </c>
      <c r="V68" s="6" t="s">
        <v>37</v>
      </c>
    </row>
    <row r="69" s="2" customFormat="1" ht="40.5" customHeight="1" spans="1:22">
      <c r="A69" s="6">
        <f>68</f>
        <v>68</v>
      </c>
      <c r="B69" s="6" t="s">
        <v>22</v>
      </c>
      <c r="C69" s="6" t="s">
        <v>366</v>
      </c>
      <c r="D69" s="6" t="s">
        <v>367</v>
      </c>
      <c r="E69" s="6" t="s">
        <v>25</v>
      </c>
      <c r="F69" s="6" t="s">
        <v>26</v>
      </c>
      <c r="G69" s="6" t="s">
        <v>87</v>
      </c>
      <c r="H69" s="6" t="s">
        <v>88</v>
      </c>
      <c r="I69" s="6" t="s">
        <v>89</v>
      </c>
      <c r="J69" s="6" t="s">
        <v>368</v>
      </c>
      <c r="K69" s="6" t="s">
        <v>369</v>
      </c>
      <c r="L69" s="6" t="s">
        <v>370</v>
      </c>
      <c r="M69" s="6" t="s">
        <v>273</v>
      </c>
      <c r="N69" s="6" t="s">
        <v>105</v>
      </c>
      <c r="O69" s="6" t="s">
        <v>205</v>
      </c>
      <c r="P69" s="6" t="s">
        <v>371</v>
      </c>
      <c r="Q69" s="6" t="s">
        <v>37</v>
      </c>
      <c r="R69" s="6" t="s">
        <v>38</v>
      </c>
      <c r="S69" s="6" t="s">
        <v>69</v>
      </c>
      <c r="T69" s="6" t="s">
        <v>40</v>
      </c>
      <c r="U69" s="6" t="s">
        <v>60</v>
      </c>
      <c r="V69" s="6" t="s">
        <v>37</v>
      </c>
    </row>
    <row r="70" s="2" customFormat="1" ht="40.5" customHeight="1" spans="1:22">
      <c r="A70" s="6">
        <f>69</f>
        <v>69</v>
      </c>
      <c r="B70" s="6" t="s">
        <v>22</v>
      </c>
      <c r="C70" s="6" t="s">
        <v>366</v>
      </c>
      <c r="D70" s="6" t="s">
        <v>367</v>
      </c>
      <c r="E70" s="6" t="s">
        <v>25</v>
      </c>
      <c r="F70" s="6" t="s">
        <v>26</v>
      </c>
      <c r="G70" s="6" t="s">
        <v>87</v>
      </c>
      <c r="H70" s="6" t="s">
        <v>88</v>
      </c>
      <c r="I70" s="6" t="s">
        <v>89</v>
      </c>
      <c r="J70" s="6" t="s">
        <v>368</v>
      </c>
      <c r="K70" s="6" t="s">
        <v>369</v>
      </c>
      <c r="L70" s="6" t="s">
        <v>370</v>
      </c>
      <c r="M70" s="6" t="s">
        <v>273</v>
      </c>
      <c r="N70" s="6" t="s">
        <v>105</v>
      </c>
      <c r="O70" s="6" t="s">
        <v>205</v>
      </c>
      <c r="P70" s="6" t="s">
        <v>371</v>
      </c>
      <c r="Q70" s="6" t="s">
        <v>37</v>
      </c>
      <c r="R70" s="6" t="s">
        <v>38</v>
      </c>
      <c r="S70" s="6" t="s">
        <v>69</v>
      </c>
      <c r="T70" s="6" t="s">
        <v>40</v>
      </c>
      <c r="U70" s="6" t="s">
        <v>60</v>
      </c>
      <c r="V70" s="6" t="s">
        <v>37</v>
      </c>
    </row>
    <row r="71" s="2" customFormat="1" ht="40.5" customHeight="1" spans="1:22">
      <c r="A71" s="6">
        <f>70</f>
        <v>70</v>
      </c>
      <c r="B71" s="6" t="s">
        <v>22</v>
      </c>
      <c r="C71" s="6" t="s">
        <v>372</v>
      </c>
      <c r="D71" s="6" t="s">
        <v>373</v>
      </c>
      <c r="E71" s="6" t="s">
        <v>25</v>
      </c>
      <c r="F71" s="6" t="s">
        <v>26</v>
      </c>
      <c r="G71" s="6" t="s">
        <v>141</v>
      </c>
      <c r="H71" s="6" t="s">
        <v>88</v>
      </c>
      <c r="I71" s="6" t="s">
        <v>158</v>
      </c>
      <c r="J71" s="6" t="s">
        <v>374</v>
      </c>
      <c r="K71" s="6" t="s">
        <v>375</v>
      </c>
      <c r="L71" s="6" t="s">
        <v>376</v>
      </c>
      <c r="M71" s="6" t="s">
        <v>364</v>
      </c>
      <c r="N71" s="6" t="s">
        <v>319</v>
      </c>
      <c r="O71" s="6" t="s">
        <v>35</v>
      </c>
      <c r="P71" s="6" t="s">
        <v>49</v>
      </c>
      <c r="Q71" s="6" t="s">
        <v>37</v>
      </c>
      <c r="R71" s="6" t="s">
        <v>48</v>
      </c>
      <c r="S71" s="6" t="s">
        <v>137</v>
      </c>
      <c r="T71" s="6" t="s">
        <v>34</v>
      </c>
      <c r="U71" s="6" t="s">
        <v>60</v>
      </c>
      <c r="V71" s="6" t="s">
        <v>37</v>
      </c>
    </row>
    <row r="72" s="2" customFormat="1" ht="40.5" customHeight="1" spans="1:22">
      <c r="A72" s="6">
        <f>71</f>
        <v>71</v>
      </c>
      <c r="B72" s="6" t="s">
        <v>22</v>
      </c>
      <c r="C72" s="6" t="s">
        <v>377</v>
      </c>
      <c r="D72" s="6" t="s">
        <v>378</v>
      </c>
      <c r="E72" s="6" t="s">
        <v>111</v>
      </c>
      <c r="F72" s="6" t="s">
        <v>26</v>
      </c>
      <c r="G72" s="6" t="s">
        <v>141</v>
      </c>
      <c r="H72" s="6" t="s">
        <v>28</v>
      </c>
      <c r="I72" s="6" t="s">
        <v>82</v>
      </c>
      <c r="J72" s="6" t="s">
        <v>379</v>
      </c>
      <c r="K72" s="6" t="s">
        <v>380</v>
      </c>
      <c r="L72" s="6" t="s">
        <v>381</v>
      </c>
      <c r="M72" s="6" t="s">
        <v>273</v>
      </c>
      <c r="N72" s="6" t="s">
        <v>76</v>
      </c>
      <c r="O72" s="6" t="s">
        <v>256</v>
      </c>
      <c r="P72" s="6" t="s">
        <v>137</v>
      </c>
      <c r="Q72" s="6" t="s">
        <v>37</v>
      </c>
      <c r="R72" s="6" t="s">
        <v>48</v>
      </c>
      <c r="S72" s="6" t="s">
        <v>382</v>
      </c>
      <c r="T72" s="6" t="s">
        <v>34</v>
      </c>
      <c r="U72" s="6" t="s">
        <v>60</v>
      </c>
      <c r="V72" s="6" t="s">
        <v>37</v>
      </c>
    </row>
    <row r="73" s="2" customFormat="1" ht="40.5" customHeight="1" spans="1:22">
      <c r="A73" s="6">
        <f>72</f>
        <v>72</v>
      </c>
      <c r="B73" s="6" t="s">
        <v>22</v>
      </c>
      <c r="C73" s="6" t="s">
        <v>383</v>
      </c>
      <c r="D73" s="6" t="s">
        <v>384</v>
      </c>
      <c r="E73" s="6" t="s">
        <v>25</v>
      </c>
      <c r="F73" s="6" t="s">
        <v>26</v>
      </c>
      <c r="G73" s="6" t="s">
        <v>141</v>
      </c>
      <c r="H73" s="6" t="s">
        <v>88</v>
      </c>
      <c r="I73" s="6" t="s">
        <v>158</v>
      </c>
      <c r="J73" s="6" t="s">
        <v>385</v>
      </c>
      <c r="K73" s="6" t="s">
        <v>386</v>
      </c>
      <c r="L73" s="6" t="s">
        <v>387</v>
      </c>
      <c r="M73" s="6" t="s">
        <v>388</v>
      </c>
      <c r="N73" s="6" t="s">
        <v>56</v>
      </c>
      <c r="O73" s="6" t="s">
        <v>35</v>
      </c>
      <c r="P73" s="6" t="s">
        <v>194</v>
      </c>
      <c r="Q73" s="6" t="s">
        <v>37</v>
      </c>
      <c r="R73" s="6" t="s">
        <v>48</v>
      </c>
      <c r="S73" s="6" t="s">
        <v>137</v>
      </c>
      <c r="T73" s="6" t="s">
        <v>40</v>
      </c>
      <c r="U73" s="6" t="s">
        <v>70</v>
      </c>
      <c r="V73" s="6" t="s">
        <v>37</v>
      </c>
    </row>
    <row r="74" s="2" customFormat="1" ht="40.5" customHeight="1" spans="1:22">
      <c r="A74" s="6">
        <f>73</f>
        <v>73</v>
      </c>
      <c r="B74" s="6" t="s">
        <v>22</v>
      </c>
      <c r="C74" s="6" t="s">
        <v>389</v>
      </c>
      <c r="D74" s="6" t="s">
        <v>390</v>
      </c>
      <c r="E74" s="6" t="s">
        <v>111</v>
      </c>
      <c r="F74" s="6" t="s">
        <v>26</v>
      </c>
      <c r="G74" s="6" t="s">
        <v>141</v>
      </c>
      <c r="H74" s="6" t="s">
        <v>88</v>
      </c>
      <c r="I74" s="6" t="s">
        <v>158</v>
      </c>
      <c r="J74" s="6" t="s">
        <v>391</v>
      </c>
      <c r="K74" s="6" t="s">
        <v>392</v>
      </c>
      <c r="L74" s="6" t="s">
        <v>393</v>
      </c>
      <c r="M74" s="6" t="s">
        <v>394</v>
      </c>
      <c r="N74" s="6" t="s">
        <v>34</v>
      </c>
      <c r="O74" s="6" t="s">
        <v>230</v>
      </c>
      <c r="P74" s="6" t="s">
        <v>137</v>
      </c>
      <c r="Q74" s="6" t="s">
        <v>37</v>
      </c>
      <c r="R74" s="6" t="s">
        <v>48</v>
      </c>
      <c r="S74" s="6" t="s">
        <v>395</v>
      </c>
      <c r="T74" s="6" t="s">
        <v>34</v>
      </c>
      <c r="U74" s="6" t="s">
        <v>60</v>
      </c>
      <c r="V74" s="6" t="s">
        <v>37</v>
      </c>
    </row>
    <row r="75" s="2" customFormat="1" ht="40.5" customHeight="1" spans="1:22">
      <c r="A75" s="6">
        <f>74</f>
        <v>74</v>
      </c>
      <c r="B75" s="6" t="s">
        <v>22</v>
      </c>
      <c r="C75" s="6" t="s">
        <v>396</v>
      </c>
      <c r="D75" s="6" t="s">
        <v>397</v>
      </c>
      <c r="E75" s="6" t="s">
        <v>25</v>
      </c>
      <c r="F75" s="6" t="s">
        <v>26</v>
      </c>
      <c r="G75" s="6" t="s">
        <v>141</v>
      </c>
      <c r="H75" s="6" t="s">
        <v>88</v>
      </c>
      <c r="I75" s="6" t="s">
        <v>158</v>
      </c>
      <c r="J75" s="6" t="s">
        <v>398</v>
      </c>
      <c r="K75" s="6" t="s">
        <v>399</v>
      </c>
      <c r="L75" s="6" t="s">
        <v>400</v>
      </c>
      <c r="M75" s="6" t="s">
        <v>364</v>
      </c>
      <c r="N75" s="6" t="s">
        <v>34</v>
      </c>
      <c r="O75" s="6" t="s">
        <v>230</v>
      </c>
      <c r="P75" s="6" t="s">
        <v>117</v>
      </c>
      <c r="Q75" s="6" t="s">
        <v>37</v>
      </c>
      <c r="R75" s="6" t="s">
        <v>48</v>
      </c>
      <c r="S75" s="6" t="s">
        <v>137</v>
      </c>
      <c r="T75" s="6" t="s">
        <v>34</v>
      </c>
      <c r="U75" s="6" t="s">
        <v>60</v>
      </c>
      <c r="V75" s="6" t="s">
        <v>37</v>
      </c>
    </row>
    <row r="76" s="2" customFormat="1" ht="40.5" customHeight="1" spans="1:22">
      <c r="A76" s="6">
        <v>75</v>
      </c>
      <c r="B76" s="6" t="s">
        <v>22</v>
      </c>
      <c r="C76" s="6" t="s">
        <v>401</v>
      </c>
      <c r="D76" s="6" t="s">
        <v>402</v>
      </c>
      <c r="E76" s="6" t="s">
        <v>25</v>
      </c>
      <c r="F76" s="6" t="s">
        <v>26</v>
      </c>
      <c r="G76" s="6" t="s">
        <v>87</v>
      </c>
      <c r="H76" s="6" t="s">
        <v>88</v>
      </c>
      <c r="I76" s="6" t="s">
        <v>89</v>
      </c>
      <c r="J76" s="6" t="s">
        <v>403</v>
      </c>
      <c r="K76" s="6" t="s">
        <v>404</v>
      </c>
      <c r="L76" s="6" t="s">
        <v>405</v>
      </c>
      <c r="M76" s="6" t="s">
        <v>116</v>
      </c>
      <c r="N76" s="6" t="s">
        <v>229</v>
      </c>
      <c r="O76" s="6" t="s">
        <v>284</v>
      </c>
      <c r="P76" s="6" t="s">
        <v>321</v>
      </c>
      <c r="Q76" s="6" t="s">
        <v>406</v>
      </c>
      <c r="R76" s="6" t="s">
        <v>38</v>
      </c>
      <c r="S76" s="6" t="s">
        <v>407</v>
      </c>
      <c r="T76" s="6" t="s">
        <v>40</v>
      </c>
      <c r="U76" s="6" t="s">
        <v>60</v>
      </c>
      <c r="V76" s="6" t="s">
        <v>37</v>
      </c>
    </row>
    <row r="77" s="2" customFormat="1" ht="40.5" customHeight="1" spans="1:22">
      <c r="A77" s="6">
        <v>76</v>
      </c>
      <c r="B77" s="6" t="s">
        <v>22</v>
      </c>
      <c r="C77" s="6" t="s">
        <v>408</v>
      </c>
      <c r="D77" s="6" t="s">
        <v>409</v>
      </c>
      <c r="E77" s="6" t="s">
        <v>25</v>
      </c>
      <c r="F77" s="6" t="s">
        <v>140</v>
      </c>
      <c r="G77" s="6" t="s">
        <v>87</v>
      </c>
      <c r="H77" s="6" t="s">
        <v>88</v>
      </c>
      <c r="I77" s="6" t="s">
        <v>89</v>
      </c>
      <c r="J77" s="6" t="s">
        <v>410</v>
      </c>
      <c r="K77" s="6" t="s">
        <v>411</v>
      </c>
      <c r="L77" s="6" t="s">
        <v>412</v>
      </c>
      <c r="M77" s="6" t="s">
        <v>93</v>
      </c>
      <c r="N77" s="6" t="s">
        <v>136</v>
      </c>
      <c r="O77" s="6" t="s">
        <v>413</v>
      </c>
      <c r="P77" s="6" t="s">
        <v>81</v>
      </c>
      <c r="Q77" s="6" t="s">
        <v>414</v>
      </c>
      <c r="R77" s="6" t="s">
        <v>38</v>
      </c>
      <c r="S77" s="6" t="s">
        <v>69</v>
      </c>
      <c r="T77" s="6" t="s">
        <v>40</v>
      </c>
      <c r="U77" s="6" t="s">
        <v>70</v>
      </c>
      <c r="V77" s="6" t="s">
        <v>37</v>
      </c>
    </row>
    <row r="78" customFormat="1" ht="40.5" customHeight="1" spans="1:22">
      <c r="A78" s="6">
        <v>77</v>
      </c>
      <c r="B78" s="7" t="s">
        <v>22</v>
      </c>
      <c r="C78" s="7" t="s">
        <v>415</v>
      </c>
      <c r="D78" s="7">
        <v>64102200032</v>
      </c>
      <c r="E78" s="7" t="s">
        <v>25</v>
      </c>
      <c r="F78" s="7" t="s">
        <v>140</v>
      </c>
      <c r="G78" s="7" t="s">
        <v>416</v>
      </c>
      <c r="H78" s="7">
        <v>2025</v>
      </c>
      <c r="I78" s="7" t="s">
        <v>417</v>
      </c>
      <c r="J78" s="7" t="s">
        <v>418</v>
      </c>
      <c r="K78" s="7" t="s">
        <v>419</v>
      </c>
      <c r="L78" s="7" t="s">
        <v>420</v>
      </c>
      <c r="M78" s="7" t="s">
        <v>93</v>
      </c>
      <c r="N78" s="7">
        <v>1</v>
      </c>
      <c r="O78" s="7">
        <v>2017</v>
      </c>
      <c r="P78" s="7">
        <v>58</v>
      </c>
      <c r="Q78" s="7"/>
      <c r="R78" s="7" t="s">
        <v>38</v>
      </c>
      <c r="S78" s="7">
        <v>69</v>
      </c>
      <c r="T78" s="7">
        <v>1</v>
      </c>
      <c r="U78" s="7"/>
      <c r="V78" s="7"/>
    </row>
    <row r="79" customFormat="1" ht="40.5" customHeight="1" spans="1:22">
      <c r="A79" s="6">
        <v>78</v>
      </c>
      <c r="B79" s="7" t="s">
        <v>22</v>
      </c>
      <c r="C79" s="7" t="s">
        <v>421</v>
      </c>
      <c r="D79" s="7">
        <v>64102200052</v>
      </c>
      <c r="E79" s="7" t="s">
        <v>25</v>
      </c>
      <c r="F79" s="7" t="s">
        <v>140</v>
      </c>
      <c r="G79" s="7" t="s">
        <v>416</v>
      </c>
      <c r="H79" s="7">
        <v>2025</v>
      </c>
      <c r="I79" s="7" t="s">
        <v>417</v>
      </c>
      <c r="J79" s="7" t="s">
        <v>421</v>
      </c>
      <c r="K79" s="7" t="s">
        <v>422</v>
      </c>
      <c r="L79" s="7" t="s">
        <v>423</v>
      </c>
      <c r="M79" s="7" t="s">
        <v>228</v>
      </c>
      <c r="N79" s="7">
        <v>1</v>
      </c>
      <c r="O79" s="7">
        <v>2019</v>
      </c>
      <c r="P79" s="7">
        <v>76.4</v>
      </c>
      <c r="Q79" s="7"/>
      <c r="R79" s="7" t="s">
        <v>48</v>
      </c>
      <c r="S79" s="7">
        <v>69</v>
      </c>
      <c r="T79" s="7">
        <v>3</v>
      </c>
      <c r="U79" s="7" t="s">
        <v>424</v>
      </c>
      <c r="V79" s="7" t="s">
        <v>425</v>
      </c>
    </row>
    <row r="80" customFormat="1" ht="40.5" customHeight="1" spans="1:22">
      <c r="A80" s="6">
        <v>79</v>
      </c>
      <c r="B80" s="7" t="s">
        <v>22</v>
      </c>
      <c r="C80" s="7" t="s">
        <v>426</v>
      </c>
      <c r="D80" s="7">
        <v>64102200092</v>
      </c>
      <c r="E80" s="7" t="s">
        <v>25</v>
      </c>
      <c r="F80" s="7" t="s">
        <v>26</v>
      </c>
      <c r="G80" s="7" t="s">
        <v>416</v>
      </c>
      <c r="H80" s="7">
        <v>2025</v>
      </c>
      <c r="I80" s="7" t="s">
        <v>417</v>
      </c>
      <c r="J80" s="7" t="s">
        <v>427</v>
      </c>
      <c r="K80" s="7" t="s">
        <v>428</v>
      </c>
      <c r="L80" s="7" t="s">
        <v>429</v>
      </c>
      <c r="M80" s="7" t="s">
        <v>33</v>
      </c>
      <c r="N80" s="7">
        <v>1</v>
      </c>
      <c r="O80" s="7">
        <v>2021</v>
      </c>
      <c r="P80" s="7">
        <v>46.1</v>
      </c>
      <c r="Q80" s="7"/>
      <c r="R80" s="7" t="s">
        <v>38</v>
      </c>
      <c r="S80" s="7">
        <v>69</v>
      </c>
      <c r="T80" s="7">
        <v>1</v>
      </c>
      <c r="U80" s="7" t="s">
        <v>430</v>
      </c>
      <c r="V80" s="7"/>
    </row>
    <row r="81" customFormat="1" ht="40.5" customHeight="1" spans="1:22">
      <c r="A81" s="6">
        <v>80</v>
      </c>
      <c r="B81" s="7" t="s">
        <v>22</v>
      </c>
      <c r="C81" s="7" t="s">
        <v>431</v>
      </c>
      <c r="D81" s="7">
        <v>64004200347</v>
      </c>
      <c r="E81" s="7" t="s">
        <v>25</v>
      </c>
      <c r="F81" s="7" t="s">
        <v>26</v>
      </c>
      <c r="G81" s="7" t="s">
        <v>119</v>
      </c>
      <c r="H81" s="7">
        <v>2023</v>
      </c>
      <c r="I81" s="7" t="s">
        <v>120</v>
      </c>
      <c r="J81" s="7" t="s">
        <v>432</v>
      </c>
      <c r="K81" s="7" t="s">
        <v>433</v>
      </c>
      <c r="L81" s="7" t="s">
        <v>434</v>
      </c>
      <c r="M81" s="7" t="s">
        <v>435</v>
      </c>
      <c r="N81" s="7">
        <v>1</v>
      </c>
      <c r="O81" s="7">
        <v>2024</v>
      </c>
      <c r="P81" s="7">
        <v>86</v>
      </c>
      <c r="Q81" s="7"/>
      <c r="R81" s="7" t="s">
        <v>48</v>
      </c>
      <c r="S81" s="7"/>
      <c r="T81" s="7">
        <v>1</v>
      </c>
      <c r="U81" s="7"/>
      <c r="V81" s="7"/>
    </row>
    <row r="82" customFormat="1" ht="40.5" customHeight="1" spans="1:22">
      <c r="A82" s="6">
        <v>81</v>
      </c>
      <c r="B82" s="7" t="s">
        <v>22</v>
      </c>
      <c r="C82" s="7" t="s">
        <v>436</v>
      </c>
      <c r="D82" s="7">
        <v>64004400012</v>
      </c>
      <c r="E82" s="7" t="s">
        <v>25</v>
      </c>
      <c r="F82" s="7" t="s">
        <v>26</v>
      </c>
      <c r="G82" s="7" t="s">
        <v>437</v>
      </c>
      <c r="H82" s="7">
        <v>2025</v>
      </c>
      <c r="I82" s="7" t="s">
        <v>438</v>
      </c>
      <c r="J82" s="7" t="s">
        <v>439</v>
      </c>
      <c r="K82" s="7" t="s">
        <v>440</v>
      </c>
      <c r="L82" s="7" t="s">
        <v>441</v>
      </c>
      <c r="M82" s="7" t="s">
        <v>33</v>
      </c>
      <c r="N82" s="7">
        <v>3</v>
      </c>
      <c r="O82" s="7">
        <v>2020</v>
      </c>
      <c r="P82" s="7">
        <v>45</v>
      </c>
      <c r="Q82" s="7"/>
      <c r="R82" s="7" t="s">
        <v>38</v>
      </c>
      <c r="S82" s="7">
        <v>29</v>
      </c>
      <c r="T82" s="7"/>
      <c r="U82" s="7"/>
      <c r="V82" s="7"/>
    </row>
    <row r="83" customFormat="1" ht="40.5" customHeight="1" spans="1:22">
      <c r="A83" s="6">
        <v>82</v>
      </c>
      <c r="B83" s="7" t="s">
        <v>22</v>
      </c>
      <c r="C83" s="7" t="s">
        <v>442</v>
      </c>
      <c r="D83" s="7">
        <v>64004400022</v>
      </c>
      <c r="E83" s="7" t="s">
        <v>25</v>
      </c>
      <c r="F83" s="7" t="s">
        <v>26</v>
      </c>
      <c r="G83" s="7" t="s">
        <v>437</v>
      </c>
      <c r="H83" s="7">
        <v>2025</v>
      </c>
      <c r="I83" s="7" t="s">
        <v>438</v>
      </c>
      <c r="J83" s="7" t="s">
        <v>443</v>
      </c>
      <c r="K83" s="7" t="s">
        <v>444</v>
      </c>
      <c r="L83" s="7" t="s">
        <v>445</v>
      </c>
      <c r="M83" s="7" t="s">
        <v>446</v>
      </c>
      <c r="N83" s="7">
        <v>3</v>
      </c>
      <c r="O83" s="7">
        <v>2019</v>
      </c>
      <c r="P83" s="7">
        <v>45</v>
      </c>
      <c r="Q83" s="7"/>
      <c r="R83" s="7" t="s">
        <v>38</v>
      </c>
      <c r="S83" s="7">
        <v>29</v>
      </c>
      <c r="T83" s="7">
        <v>0</v>
      </c>
      <c r="U83" s="7"/>
      <c r="V83" s="7"/>
    </row>
    <row r="84" customFormat="1" ht="40.5" customHeight="1" spans="1:22">
      <c r="A84" s="6">
        <v>83</v>
      </c>
      <c r="B84" s="7" t="s">
        <v>22</v>
      </c>
      <c r="C84" s="7" t="s">
        <v>442</v>
      </c>
      <c r="D84" s="7">
        <v>64004400022</v>
      </c>
      <c r="E84" s="7" t="s">
        <v>25</v>
      </c>
      <c r="F84" s="7" t="s">
        <v>26</v>
      </c>
      <c r="G84" s="7" t="s">
        <v>119</v>
      </c>
      <c r="H84" s="7">
        <v>2025</v>
      </c>
      <c r="I84" s="7" t="s">
        <v>447</v>
      </c>
      <c r="J84" s="7" t="s">
        <v>448</v>
      </c>
      <c r="K84" s="7" t="s">
        <v>444</v>
      </c>
      <c r="L84" s="7" t="s">
        <v>445</v>
      </c>
      <c r="M84" s="7" t="s">
        <v>446</v>
      </c>
      <c r="N84" s="7">
        <v>3</v>
      </c>
      <c r="O84" s="7">
        <v>2019</v>
      </c>
      <c r="P84" s="7">
        <v>45</v>
      </c>
      <c r="Q84" s="7"/>
      <c r="R84" s="7" t="s">
        <v>38</v>
      </c>
      <c r="S84" s="7">
        <v>31</v>
      </c>
      <c r="T84" s="7">
        <v>1</v>
      </c>
      <c r="U84" s="7"/>
      <c r="V84" s="7"/>
    </row>
    <row r="85" customFormat="1" ht="40.5" customHeight="1" spans="1:22">
      <c r="A85" s="6">
        <v>84</v>
      </c>
      <c r="B85" s="7" t="s">
        <v>22</v>
      </c>
      <c r="C85" s="7" t="s">
        <v>449</v>
      </c>
      <c r="D85" s="7">
        <v>6400000012</v>
      </c>
      <c r="E85" s="7" t="s">
        <v>25</v>
      </c>
      <c r="F85" s="7" t="s">
        <v>198</v>
      </c>
      <c r="G85" s="7" t="s">
        <v>450</v>
      </c>
      <c r="H85" s="7">
        <v>2025</v>
      </c>
      <c r="I85" s="7" t="s">
        <v>451</v>
      </c>
      <c r="J85" s="7" t="s">
        <v>452</v>
      </c>
      <c r="K85" s="7" t="s">
        <v>453</v>
      </c>
      <c r="L85" s="7" t="s">
        <v>454</v>
      </c>
      <c r="M85" s="7" t="s">
        <v>33</v>
      </c>
      <c r="N85" s="7">
        <v>1</v>
      </c>
      <c r="O85" s="7">
        <v>2020</v>
      </c>
      <c r="P85" s="7">
        <v>35</v>
      </c>
      <c r="Q85" s="7"/>
      <c r="R85" s="7" t="s">
        <v>48</v>
      </c>
      <c r="S85" s="7"/>
      <c r="T85" s="7">
        <v>3</v>
      </c>
      <c r="U85" s="7"/>
      <c r="V85" s="7"/>
    </row>
    <row r="86" customFormat="1" ht="40.5" customHeight="1" spans="1:22">
      <c r="A86" s="6">
        <v>85</v>
      </c>
      <c r="B86" s="7" t="s">
        <v>22</v>
      </c>
      <c r="C86" s="7" t="s">
        <v>50</v>
      </c>
      <c r="D86" s="7"/>
      <c r="E86" s="7" t="s">
        <v>25</v>
      </c>
      <c r="F86" s="7" t="s">
        <v>198</v>
      </c>
      <c r="G86" s="7" t="s">
        <v>450</v>
      </c>
      <c r="H86" s="7">
        <v>2025</v>
      </c>
      <c r="I86" s="7" t="s">
        <v>451</v>
      </c>
      <c r="J86" s="7" t="s">
        <v>50</v>
      </c>
      <c r="K86" s="7" t="s">
        <v>53</v>
      </c>
      <c r="L86" s="7" t="s">
        <v>455</v>
      </c>
      <c r="M86" s="7" t="s">
        <v>55</v>
      </c>
      <c r="N86" s="7">
        <v>1</v>
      </c>
      <c r="O86" s="7">
        <v>2020</v>
      </c>
      <c r="P86" s="7">
        <v>68</v>
      </c>
      <c r="Q86" s="7"/>
      <c r="R86" s="7" t="s">
        <v>38</v>
      </c>
      <c r="S86" s="7"/>
      <c r="T86" s="7">
        <v>5</v>
      </c>
      <c r="U86" s="7"/>
      <c r="V86" s="7"/>
    </row>
    <row r="87" customFormat="1" ht="40.5" customHeight="1" spans="1:22">
      <c r="A87" s="6">
        <v>86</v>
      </c>
      <c r="B87" s="7" t="s">
        <v>22</v>
      </c>
      <c r="C87" s="7" t="s">
        <v>23</v>
      </c>
      <c r="D87" s="7"/>
      <c r="E87" s="7" t="s">
        <v>25</v>
      </c>
      <c r="F87" s="7" t="s">
        <v>198</v>
      </c>
      <c r="G87" s="7" t="s">
        <v>450</v>
      </c>
      <c r="H87" s="7">
        <v>2025</v>
      </c>
      <c r="I87" s="7" t="s">
        <v>451</v>
      </c>
      <c r="J87" s="7" t="s">
        <v>47</v>
      </c>
      <c r="K87" s="7" t="s">
        <v>31</v>
      </c>
      <c r="L87" s="7" t="s">
        <v>32</v>
      </c>
      <c r="M87" s="7" t="s">
        <v>33</v>
      </c>
      <c r="N87" s="7">
        <v>1</v>
      </c>
      <c r="O87" s="7">
        <v>2025</v>
      </c>
      <c r="P87" s="7">
        <v>45</v>
      </c>
      <c r="Q87" s="7"/>
      <c r="R87" s="7" t="s">
        <v>38</v>
      </c>
      <c r="S87" s="7"/>
      <c r="T87" s="7">
        <v>5</v>
      </c>
      <c r="U87" s="7"/>
      <c r="V87" s="7"/>
    </row>
    <row r="88" customFormat="1" ht="40.5" customHeight="1" spans="1:22">
      <c r="A88" s="6">
        <v>87</v>
      </c>
      <c r="B88" s="7" t="s">
        <v>22</v>
      </c>
      <c r="C88" s="7" t="s">
        <v>456</v>
      </c>
      <c r="D88" s="7"/>
      <c r="E88" s="7" t="s">
        <v>25</v>
      </c>
      <c r="F88" s="7" t="s">
        <v>26</v>
      </c>
      <c r="G88" s="7" t="s">
        <v>416</v>
      </c>
      <c r="H88" s="7">
        <v>2025</v>
      </c>
      <c r="I88" s="7" t="s">
        <v>417</v>
      </c>
      <c r="J88" s="7" t="s">
        <v>457</v>
      </c>
      <c r="K88" s="7" t="s">
        <v>458</v>
      </c>
      <c r="L88" s="7" t="s">
        <v>459</v>
      </c>
      <c r="M88" s="7" t="s">
        <v>33</v>
      </c>
      <c r="N88" s="7">
        <v>2</v>
      </c>
      <c r="O88" s="7">
        <v>2022</v>
      </c>
      <c r="P88" s="7">
        <v>49.5</v>
      </c>
      <c r="Q88" s="7"/>
      <c r="R88" s="7" t="s">
        <v>48</v>
      </c>
      <c r="S88" s="7">
        <v>0</v>
      </c>
      <c r="T88" s="7">
        <v>69</v>
      </c>
      <c r="U88" s="7" t="s">
        <v>460</v>
      </c>
      <c r="V88" s="7"/>
    </row>
    <row r="89" customFormat="1" ht="40.5" customHeight="1" spans="1:22">
      <c r="A89" s="6">
        <v>88</v>
      </c>
      <c r="B89" s="7" t="s">
        <v>22</v>
      </c>
      <c r="C89" s="7" t="s">
        <v>461</v>
      </c>
      <c r="D89" s="7">
        <v>64025200294</v>
      </c>
      <c r="E89" s="7" t="s">
        <v>25</v>
      </c>
      <c r="F89" s="7" t="s">
        <v>26</v>
      </c>
      <c r="G89" s="7" t="s">
        <v>100</v>
      </c>
      <c r="H89" s="7">
        <v>2024</v>
      </c>
      <c r="I89" s="7" t="s">
        <v>462</v>
      </c>
      <c r="J89" s="7" t="s">
        <v>463</v>
      </c>
      <c r="K89" s="7" t="s">
        <v>464</v>
      </c>
      <c r="L89" s="7" t="s">
        <v>465</v>
      </c>
      <c r="M89" s="7" t="s">
        <v>466</v>
      </c>
      <c r="N89" s="7">
        <v>1</v>
      </c>
      <c r="O89" s="7">
        <v>2018</v>
      </c>
      <c r="P89" s="7">
        <v>28</v>
      </c>
      <c r="Q89" s="7"/>
      <c r="R89" s="7" t="s">
        <v>48</v>
      </c>
      <c r="S89" s="7"/>
      <c r="T89" s="7">
        <v>1</v>
      </c>
      <c r="U89" s="7"/>
      <c r="V89" s="7"/>
    </row>
    <row r="90" customFormat="1" ht="40.5" customHeight="1" spans="1:22">
      <c r="A90" s="6">
        <v>89</v>
      </c>
      <c r="B90" s="7" t="s">
        <v>22</v>
      </c>
      <c r="C90" s="7" t="s">
        <v>467</v>
      </c>
      <c r="D90" s="7"/>
      <c r="E90" s="7" t="s">
        <v>25</v>
      </c>
      <c r="F90" s="7" t="s">
        <v>26</v>
      </c>
      <c r="G90" s="7" t="s">
        <v>437</v>
      </c>
      <c r="H90" s="7">
        <v>2025</v>
      </c>
      <c r="I90" s="7" t="s">
        <v>438</v>
      </c>
      <c r="J90" s="7" t="s">
        <v>467</v>
      </c>
      <c r="K90" s="7" t="s">
        <v>468</v>
      </c>
      <c r="L90" s="7" t="s">
        <v>469</v>
      </c>
      <c r="M90" s="7" t="s">
        <v>33</v>
      </c>
      <c r="N90" s="7">
        <v>4</v>
      </c>
      <c r="O90" s="7">
        <v>2023</v>
      </c>
      <c r="P90" s="7">
        <v>27.5</v>
      </c>
      <c r="Q90" s="7"/>
      <c r="R90" s="7" t="s">
        <v>38</v>
      </c>
      <c r="S90" s="7"/>
      <c r="T90" s="7">
        <v>1</v>
      </c>
      <c r="U90" s="7"/>
      <c r="V90" s="7"/>
    </row>
    <row r="91" customFormat="1" ht="40.5" customHeight="1" spans="1:22">
      <c r="A91" s="6">
        <v>90</v>
      </c>
      <c r="B91" s="7" t="s">
        <v>22</v>
      </c>
      <c r="C91" s="7" t="s">
        <v>467</v>
      </c>
      <c r="D91" s="7"/>
      <c r="E91" s="7" t="s">
        <v>25</v>
      </c>
      <c r="F91" s="7" t="s">
        <v>26</v>
      </c>
      <c r="G91" s="7" t="s">
        <v>119</v>
      </c>
      <c r="H91" s="7">
        <v>2025</v>
      </c>
      <c r="I91" s="7" t="s">
        <v>447</v>
      </c>
      <c r="J91" s="7" t="s">
        <v>467</v>
      </c>
      <c r="K91" s="7" t="s">
        <v>468</v>
      </c>
      <c r="L91" s="7" t="s">
        <v>469</v>
      </c>
      <c r="M91" s="7" t="s">
        <v>33</v>
      </c>
      <c r="N91" s="7">
        <v>4</v>
      </c>
      <c r="O91" s="7">
        <v>2023</v>
      </c>
      <c r="P91" s="7">
        <v>27.5</v>
      </c>
      <c r="Q91" s="7"/>
      <c r="R91" s="7" t="s">
        <v>38</v>
      </c>
      <c r="S91" s="7"/>
      <c r="T91" s="7"/>
      <c r="U91" s="7"/>
      <c r="V91" s="7"/>
    </row>
  </sheetData>
  <conditionalFormatting sqref="B78:AO78">
    <cfRule type="cellIs" dxfId="0" priority="20" operator="equal">
      <formula>"很不满意"</formula>
    </cfRule>
    <cfRule type="cellIs" dxfId="0" priority="35" operator="equal">
      <formula>"不太满意"</formula>
    </cfRule>
    <cfRule type="cellIs" dxfId="1" priority="50" operator="equal">
      <formula>"比较满意"</formula>
    </cfRule>
    <cfRule type="cellIs" dxfId="2" priority="65" operator="equal">
      <formula>"满意"</formula>
    </cfRule>
    <cfRule type="cellIs" dxfId="3" priority="80" operator="equal">
      <formula>"十分满意"</formula>
    </cfRule>
  </conditionalFormatting>
  <conditionalFormatting sqref="B79:AO79">
    <cfRule type="cellIs" dxfId="0" priority="19" operator="equal">
      <formula>"很不满意"</formula>
    </cfRule>
    <cfRule type="cellIs" dxfId="0" priority="34" operator="equal">
      <formula>"不太满意"</formula>
    </cfRule>
    <cfRule type="cellIs" dxfId="1" priority="49" operator="equal">
      <formula>"比较满意"</formula>
    </cfRule>
    <cfRule type="cellIs" dxfId="2" priority="64" operator="equal">
      <formula>"满意"</formula>
    </cfRule>
    <cfRule type="cellIs" dxfId="3" priority="79" operator="equal">
      <formula>"十分满意"</formula>
    </cfRule>
  </conditionalFormatting>
  <conditionalFormatting sqref="B80:AO80">
    <cfRule type="cellIs" dxfId="0" priority="18" operator="equal">
      <formula>"很不满意"</formula>
    </cfRule>
    <cfRule type="cellIs" dxfId="0" priority="33" operator="equal">
      <formula>"不太满意"</formula>
    </cfRule>
    <cfRule type="cellIs" dxfId="1" priority="48" operator="equal">
      <formula>"比较满意"</formula>
    </cfRule>
    <cfRule type="cellIs" dxfId="2" priority="63" operator="equal">
      <formula>"满意"</formula>
    </cfRule>
    <cfRule type="cellIs" dxfId="3" priority="78" operator="equal">
      <formula>"十分满意"</formula>
    </cfRule>
  </conditionalFormatting>
  <conditionalFormatting sqref="B81:AO81">
    <cfRule type="cellIs" dxfId="0" priority="16" operator="equal">
      <formula>"很不满意"</formula>
    </cfRule>
    <cfRule type="cellIs" dxfId="0" priority="31" operator="equal">
      <formula>"不太满意"</formula>
    </cfRule>
    <cfRule type="cellIs" dxfId="1" priority="46" operator="equal">
      <formula>"比较满意"</formula>
    </cfRule>
    <cfRule type="cellIs" dxfId="2" priority="61" operator="equal">
      <formula>"满意"</formula>
    </cfRule>
    <cfRule type="cellIs" dxfId="3" priority="76" operator="equal">
      <formula>"十分满意"</formula>
    </cfRule>
  </conditionalFormatting>
  <conditionalFormatting sqref="B82:AO82">
    <cfRule type="cellIs" dxfId="0" priority="15" operator="equal">
      <formula>"很不满意"</formula>
    </cfRule>
    <cfRule type="cellIs" dxfId="0" priority="30" operator="equal">
      <formula>"不太满意"</formula>
    </cfRule>
    <cfRule type="cellIs" dxfId="1" priority="45" operator="equal">
      <formula>"比较满意"</formula>
    </cfRule>
    <cfRule type="cellIs" dxfId="2" priority="60" operator="equal">
      <formula>"满意"</formula>
    </cfRule>
    <cfRule type="cellIs" dxfId="3" priority="75" operator="equal">
      <formula>"十分满意"</formula>
    </cfRule>
  </conditionalFormatting>
  <conditionalFormatting sqref="B83:AO83">
    <cfRule type="cellIs" dxfId="0" priority="14" operator="equal">
      <formula>"很不满意"</formula>
    </cfRule>
    <cfRule type="cellIs" dxfId="0" priority="29" operator="equal">
      <formula>"不太满意"</formula>
    </cfRule>
    <cfRule type="cellIs" dxfId="1" priority="44" operator="equal">
      <formula>"比较满意"</formula>
    </cfRule>
    <cfRule type="cellIs" dxfId="2" priority="59" operator="equal">
      <formula>"满意"</formula>
    </cfRule>
    <cfRule type="cellIs" dxfId="3" priority="74" operator="equal">
      <formula>"十分满意"</formula>
    </cfRule>
  </conditionalFormatting>
  <conditionalFormatting sqref="B84:AO84">
    <cfRule type="cellIs" dxfId="0" priority="13" operator="equal">
      <formula>"很不满意"</formula>
    </cfRule>
    <cfRule type="cellIs" dxfId="0" priority="28" operator="equal">
      <formula>"不太满意"</formula>
    </cfRule>
    <cfRule type="cellIs" dxfId="1" priority="43" operator="equal">
      <formula>"比较满意"</formula>
    </cfRule>
    <cfRule type="cellIs" dxfId="2" priority="58" operator="equal">
      <formula>"满意"</formula>
    </cfRule>
    <cfRule type="cellIs" dxfId="3" priority="73" operator="equal">
      <formula>"十分满意"</formula>
    </cfRule>
  </conditionalFormatting>
  <conditionalFormatting sqref="B85:AO85">
    <cfRule type="cellIs" dxfId="0" priority="12" operator="equal">
      <formula>"很不满意"</formula>
    </cfRule>
    <cfRule type="cellIs" dxfId="0" priority="27" operator="equal">
      <formula>"不太满意"</formula>
    </cfRule>
    <cfRule type="cellIs" dxfId="1" priority="42" operator="equal">
      <formula>"比较满意"</formula>
    </cfRule>
    <cfRule type="cellIs" dxfId="2" priority="57" operator="equal">
      <formula>"满意"</formula>
    </cfRule>
    <cfRule type="cellIs" dxfId="3" priority="72" operator="equal">
      <formula>"十分满意"</formula>
    </cfRule>
  </conditionalFormatting>
  <conditionalFormatting sqref="B86:AO86">
    <cfRule type="cellIs" dxfId="0" priority="11" operator="equal">
      <formula>"很不满意"</formula>
    </cfRule>
    <cfRule type="cellIs" dxfId="0" priority="26" operator="equal">
      <formula>"不太满意"</formula>
    </cfRule>
    <cfRule type="cellIs" dxfId="1" priority="41" operator="equal">
      <formula>"比较满意"</formula>
    </cfRule>
    <cfRule type="cellIs" dxfId="2" priority="56" operator="equal">
      <formula>"满意"</formula>
    </cfRule>
    <cfRule type="cellIs" dxfId="3" priority="71" operator="equal">
      <formula>"十分满意"</formula>
    </cfRule>
  </conditionalFormatting>
  <conditionalFormatting sqref="B87:AO87">
    <cfRule type="cellIs" dxfId="0" priority="10" operator="equal">
      <formula>"很不满意"</formula>
    </cfRule>
    <cfRule type="cellIs" dxfId="0" priority="25" operator="equal">
      <formula>"不太满意"</formula>
    </cfRule>
    <cfRule type="cellIs" dxfId="1" priority="40" operator="equal">
      <formula>"比较满意"</formula>
    </cfRule>
    <cfRule type="cellIs" dxfId="2" priority="55" operator="equal">
      <formula>"满意"</formula>
    </cfRule>
    <cfRule type="cellIs" dxfId="3" priority="70" operator="equal">
      <formula>"十分满意"</formula>
    </cfRule>
  </conditionalFormatting>
  <conditionalFormatting sqref="B88:AO88">
    <cfRule type="cellIs" dxfId="0" priority="9" operator="equal">
      <formula>"很不满意"</formula>
    </cfRule>
    <cfRule type="cellIs" dxfId="0" priority="24" operator="equal">
      <formula>"不太满意"</formula>
    </cfRule>
    <cfRule type="cellIs" dxfId="1" priority="39" operator="equal">
      <formula>"比较满意"</formula>
    </cfRule>
    <cfRule type="cellIs" dxfId="2" priority="54" operator="equal">
      <formula>"满意"</formula>
    </cfRule>
    <cfRule type="cellIs" dxfId="3" priority="69" operator="equal">
      <formula>"十分满意"</formula>
    </cfRule>
  </conditionalFormatting>
  <conditionalFormatting sqref="B89:AO89">
    <cfRule type="cellIs" dxfId="0" priority="8" operator="equal">
      <formula>"很不满意"</formula>
    </cfRule>
    <cfRule type="cellIs" dxfId="0" priority="23" operator="equal">
      <formula>"不太满意"</formula>
    </cfRule>
    <cfRule type="cellIs" dxfId="1" priority="38" operator="equal">
      <formula>"比较满意"</formula>
    </cfRule>
    <cfRule type="cellIs" dxfId="2" priority="53" operator="equal">
      <formula>"满意"</formula>
    </cfRule>
    <cfRule type="cellIs" dxfId="3" priority="68" operator="equal">
      <formula>"十分满意"</formula>
    </cfRule>
  </conditionalFormatting>
  <conditionalFormatting sqref="B90:AO90">
    <cfRule type="cellIs" dxfId="0" priority="7" operator="equal">
      <formula>"很不满意"</formula>
    </cfRule>
    <cfRule type="cellIs" dxfId="0" priority="22" operator="equal">
      <formula>"不太满意"</formula>
    </cfRule>
    <cfRule type="cellIs" dxfId="1" priority="37" operator="equal">
      <formula>"比较满意"</formula>
    </cfRule>
    <cfRule type="cellIs" dxfId="2" priority="52" operator="equal">
      <formula>"满意"</formula>
    </cfRule>
    <cfRule type="cellIs" dxfId="3" priority="67" operator="equal">
      <formula>"十分满意"</formula>
    </cfRule>
  </conditionalFormatting>
  <conditionalFormatting sqref="B91:AO91">
    <cfRule type="cellIs" dxfId="0" priority="6" operator="equal">
      <formula>"很不满意"</formula>
    </cfRule>
    <cfRule type="cellIs" dxfId="0" priority="21" operator="equal">
      <formula>"不太满意"</formula>
    </cfRule>
    <cfRule type="cellIs" dxfId="1" priority="36" operator="equal">
      <formula>"比较满意"</formula>
    </cfRule>
    <cfRule type="cellIs" dxfId="2" priority="51" operator="equal">
      <formula>"满意"</formula>
    </cfRule>
    <cfRule type="cellIs" dxfId="3" priority="66" operator="equal">
      <formula>"十分满意"</formula>
    </cfRule>
  </conditionalFormatting>
  <conditionalFormatting sqref="Q92:AO1048576 Q1:AO1">
    <cfRule type="cellIs" dxfId="0" priority="92" operator="equal">
      <formula>"很不满意"</formula>
    </cfRule>
    <cfRule type="cellIs" dxfId="0" priority="93" operator="equal">
      <formula>"不太满意"</formula>
    </cfRule>
    <cfRule type="cellIs" dxfId="1" priority="94" operator="equal">
      <formula>"比较满意"</formula>
    </cfRule>
    <cfRule type="cellIs" dxfId="2" priority="95" operator="equal">
      <formula>"满意"</formula>
    </cfRule>
    <cfRule type="cellIs" dxfId="3" priority="96" operator="equal">
      <formula>"十分满意"</formula>
    </cfRule>
  </conditionalFormatting>
  <conditionalFormatting sqref="B2:AO77">
    <cfRule type="cellIs" dxfId="4" priority="1" operator="equal">
      <formula>"很不满意"</formula>
    </cfRule>
    <cfRule type="cellIs" dxfId="4" priority="2" operator="equal">
      <formula>"不太满意"</formula>
    </cfRule>
    <cfRule type="cellIs" dxfId="5" priority="3" operator="equal">
      <formula>"比较满意"</formula>
    </cfRule>
    <cfRule type="cellIs" dxfId="2" priority="4" operator="equal">
      <formula>"满意"</formula>
    </cfRule>
    <cfRule type="cellIs" dxfId="6" priority="5" operator="equal">
      <formula>"十分满意"</formula>
    </cfRule>
  </conditionalFormatting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30"/>
  <sheetViews>
    <sheetView workbookViewId="0">
      <selection activeCell="B1" sqref="B1:B30"/>
    </sheetView>
  </sheetViews>
  <sheetFormatPr defaultColWidth="9" defaultRowHeight="13.5" outlineLevelCol="1"/>
  <sheetData>
    <row r="1" spans="2:2">
      <c r="B1">
        <v>75</v>
      </c>
    </row>
    <row r="2" spans="2:2">
      <c r="B2">
        <v>76</v>
      </c>
    </row>
    <row r="3" spans="2:2">
      <c r="B3">
        <v>77</v>
      </c>
    </row>
    <row r="4" spans="2:2">
      <c r="B4">
        <v>78</v>
      </c>
    </row>
    <row r="5" spans="2:2">
      <c r="B5">
        <v>79</v>
      </c>
    </row>
    <row r="6" spans="2:2">
      <c r="B6">
        <v>80</v>
      </c>
    </row>
    <row r="7" spans="2:2">
      <c r="B7">
        <v>81</v>
      </c>
    </row>
    <row r="8" spans="2:2">
      <c r="B8">
        <v>82</v>
      </c>
    </row>
    <row r="9" spans="2:2">
      <c r="B9">
        <v>83</v>
      </c>
    </row>
    <row r="10" spans="2:2">
      <c r="B10">
        <v>84</v>
      </c>
    </row>
    <row r="11" spans="2:2">
      <c r="B11">
        <v>85</v>
      </c>
    </row>
    <row r="12" spans="2:2">
      <c r="B12">
        <v>86</v>
      </c>
    </row>
    <row r="13" spans="2:2">
      <c r="B13">
        <v>87</v>
      </c>
    </row>
    <row r="14" spans="2:2">
      <c r="B14">
        <v>88</v>
      </c>
    </row>
    <row r="15" spans="2:2">
      <c r="B15">
        <v>89</v>
      </c>
    </row>
    <row r="16" spans="2:2">
      <c r="B16">
        <v>90</v>
      </c>
    </row>
    <row r="17" spans="2:2">
      <c r="B17">
        <v>91</v>
      </c>
    </row>
    <row r="18" spans="2:2">
      <c r="B18">
        <v>92</v>
      </c>
    </row>
    <row r="19" spans="2:2">
      <c r="B19">
        <v>93</v>
      </c>
    </row>
    <row r="20" spans="2:2">
      <c r="B20">
        <v>94</v>
      </c>
    </row>
    <row r="21" spans="2:2">
      <c r="B21">
        <v>95</v>
      </c>
    </row>
    <row r="22" spans="2:2">
      <c r="B22">
        <v>96</v>
      </c>
    </row>
    <row r="23" spans="2:2">
      <c r="B23">
        <v>97</v>
      </c>
    </row>
    <row r="24" spans="2:2">
      <c r="B24">
        <v>98</v>
      </c>
    </row>
    <row r="25" spans="2:2">
      <c r="B25">
        <v>99</v>
      </c>
    </row>
    <row r="26" spans="2:2">
      <c r="B26">
        <v>100</v>
      </c>
    </row>
    <row r="27" spans="2:2">
      <c r="B27">
        <v>101</v>
      </c>
    </row>
    <row r="28" spans="2:2">
      <c r="B28">
        <v>102</v>
      </c>
    </row>
    <row r="29" spans="2:2">
      <c r="B29">
        <v>103</v>
      </c>
    </row>
    <row r="30" spans="2:2">
      <c r="B30">
        <v>104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教材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李家丽</cp:lastModifiedBy>
  <dcterms:created xsi:type="dcterms:W3CDTF">2016-11-17T13:36:00Z</dcterms:created>
  <dcterms:modified xsi:type="dcterms:W3CDTF">2026-01-06T03:35:36Z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DD534D8995364E77A63C1D9C7FC8EE98_12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